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media/image9.png" ContentType="image/png"/>
  <Override PartName="/xl/media/image8.png" ContentType="image/png"/>
  <Override PartName="/xl/media/image12.png" ContentType="image/png"/>
  <Override PartName="/xl/media/image7.png" ContentType="image/png"/>
  <Override PartName="/xl/media/image11.png" ContentType="image/png"/>
  <Override PartName="/xl/media/image6.png" ContentType="image/png"/>
  <Override PartName="/xl/media/image10.png" ContentType="image/png"/>
  <Override PartName="/xl/media/image5.png" ContentType="image/png"/>
  <Override PartName="/xl/media/image4.png" ContentType="image/png"/>
  <Override PartName="/xl/media/image3.png" ContentType="image/png"/>
  <Override PartName="/xl/charts/chart2.xml" ContentType="application/vnd.openxmlformats-officedocument.drawingml.chart+xml"/>
  <Override PartName="/xl/charts/chart1.xml" ContentType="application/vnd.openxmlformats-officedocument.drawingml.chart+xml"/>
  <Override PartName="/xl/sharedStrings.xml" ContentType="application/vnd.openxmlformats-officedocument.spreadsheetml.sharedString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drawings/drawing8.xml" ContentType="application/vnd.openxmlformats-officedocument.drawing+xml"/>
  <Override PartName="/xl/drawings/drawing7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_rels/drawing8.xml.rels" ContentType="application/vnd.openxmlformats-package.relationships+xml"/>
  <Override PartName="/xl/drawings/_rels/drawing7.xml.rels" ContentType="application/vnd.openxmlformats-package.relationships+xml"/>
  <Override PartName="/xl/drawings/_rels/drawing6.xml.rels" ContentType="application/vnd.openxmlformats-package.relationships+xml"/>
  <Override PartName="/xl/drawings/_rels/drawing5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2.xml.rels" ContentType="application/vnd.openxmlformats-package.relationships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9"/>
  </bookViews>
  <sheets>
    <sheet name="recours 18 19" sheetId="1" state="visible" r:id="rId2"/>
    <sheet name="DUBLIN" sheetId="2" state="visible" r:id="rId3"/>
    <sheet name="OQT" sheetId="3" state="visible" r:id="rId4"/>
    <sheet name="ASILE FRONTIERE ET RETENTION" sheetId="4" state="visible" r:id="rId5"/>
    <sheet name="ASSIGNATION " sheetId="5" state="visible" r:id="rId6"/>
    <sheet name="REFERE SORTIE DE CADA" sheetId="6" state="visible" r:id="rId7"/>
    <sheet name="AUTRES CONTENTIEUX ETRANGERS" sheetId="7" state="visible" r:id="rId8"/>
    <sheet name="referés outre mer" sheetId="8" state="visible" r:id="rId9"/>
    <sheet name="RECOURS CONTRE REFUS DE TITRE ET OQT" sheetId="9" state="visible" r:id="rId10"/>
    <sheet name="recours contre refus conditions d'accueil ou fuite Dublin ou accès à la procédure" sheetId="10" state="visible" r:id="rId11"/>
  </sheets>
  <definedNames>
    <definedName function="false" hidden="true" localSheetId="3" name="_xlnm._FilterDatabase" vbProcedure="false">'ASILE FRONTIERE ET RETENTION'!$A$2:$M$30</definedName>
    <definedName function="false" hidden="true" localSheetId="4" name="_xlnm._FilterDatabase" vbProcedure="false">'ASSIGNATION '!$A$2:$G$40</definedName>
    <definedName function="false" hidden="true" localSheetId="1" name="_xlnm._FilterDatabase" vbProcedure="false">DUBLIN!$A$2:$U$36</definedName>
    <definedName function="false" hidden="true" localSheetId="2" name="_xlnm._FilterDatabase" vbProcedure="false">OQT!$A$2:$U$42</definedName>
    <definedName function="false" hidden="true" localSheetId="0" name="_xlnm._FilterDatabase" vbProcedure="false">'recours 18 19'!$A$1:$K$40</definedName>
    <definedName function="false" hidden="true" localSheetId="5" name="_xlnm._FilterDatabase" vbProcedure="false">'REFERE SORTIE DE CADA'!$A$2:$F$23</definedName>
    <definedName function="false" hidden="false" localSheetId="0" name="_xlnm._FilterDatabase" vbProcedure="false">'recours 18 19'!$A$1:$AK$40</definedName>
    <definedName function="false" hidden="false" localSheetId="5" name="_xlnm._FilterDatabase" vbProcedure="false">'REFERE SORTIE DE CADA'!$A$2:$G$23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<sst xmlns="http://schemas.openxmlformats.org/spreadsheetml/2006/main" count="382" uniqueCount="179">
  <si>
    <t xml:space="preserve">nd</t>
  </si>
  <si>
    <t xml:space="preserve">ratata</t>
  </si>
  <si>
    <t xml:space="preserve">Dublin 15 jours</t>
  </si>
  <si>
    <t xml:space="preserve">dublin 48h</t>
  </si>
  <si>
    <t xml:space="preserve">dublin</t>
  </si>
  <si>
    <t xml:space="preserve">APMR</t>
  </si>
  <si>
    <t xml:space="preserve">RMU CADA</t>
  </si>
  <si>
    <t xml:space="preserve">OQT 15j </t>
  </si>
  <si>
    <t xml:space="preserve">OQT 48h</t>
  </si>
  <si>
    <t xml:space="preserve">oqt</t>
  </si>
  <si>
    <t xml:space="preserve">assignation </t>
  </si>
  <si>
    <t xml:space="preserve">AUTRES</t>
  </si>
  <si>
    <t xml:space="preserve">total</t>
  </si>
  <si>
    <t xml:space="preserve">RATATA</t>
  </si>
  <si>
    <t xml:space="preserve">Dublin 15</t>
  </si>
  <si>
    <t xml:space="preserve">DUBLIN 48</t>
  </si>
  <si>
    <t xml:space="preserve">TOTAL</t>
  </si>
  <si>
    <t xml:space="preserve">RMU SORTIE CADA</t>
  </si>
  <si>
    <t xml:space="preserve">OQTADV</t>
  </si>
  <si>
    <t xml:space="preserve">OQTSDV</t>
  </si>
  <si>
    <t xml:space="preserve">OQT</t>
  </si>
  <si>
    <t xml:space="preserve">ASSIGNATION A RESIDENCE</t>
  </si>
  <si>
    <t xml:space="preserve">06</t>
  </si>
  <si>
    <t xml:space="preserve">20</t>
  </si>
  <si>
    <t xml:space="preserve">977</t>
  </si>
  <si>
    <t xml:space="preserve">METROPOLE</t>
  </si>
  <si>
    <t xml:space="preserve">RECOURS</t>
  </si>
  <si>
    <t xml:space="preserve"> annulation</t>
  </si>
  <si>
    <t xml:space="preserve">rejets </t>
  </si>
  <si>
    <t xml:space="preserve">NON LIEU DESISTEMENT RENVOI</t>
  </si>
  <si>
    <t xml:space="preserve">sorties</t>
  </si>
  <si>
    <t xml:space="preserve">Total Somme - sorties</t>
  </si>
  <si>
    <t xml:space="preserve">TAUX ANNULATION</t>
  </si>
  <si>
    <t xml:space="preserve">ND</t>
  </si>
  <si>
    <t xml:space="preserve">TA</t>
  </si>
  <si>
    <t xml:space="preserve">PART 48</t>
  </si>
  <si>
    <t xml:space="preserve">NICE</t>
  </si>
  <si>
    <t xml:space="preserve">MARSEILLE</t>
  </si>
  <si>
    <t xml:space="preserve">CAEN</t>
  </si>
  <si>
    <t xml:space="preserve">BASTIA</t>
  </si>
  <si>
    <t xml:space="preserve">DIJON</t>
  </si>
  <si>
    <t xml:space="preserve">BESANÇON</t>
  </si>
  <si>
    <t xml:space="preserve">NIMES</t>
  </si>
  <si>
    <t xml:space="preserve">TOULOUSE</t>
  </si>
  <si>
    <t xml:space="preserve">BORDEAUX</t>
  </si>
  <si>
    <t xml:space="preserve">MONTPELLIER</t>
  </si>
  <si>
    <t xml:space="preserve">RENNES</t>
  </si>
  <si>
    <t xml:space="preserve">GRENOBLE</t>
  </si>
  <si>
    <t xml:space="preserve">NANTES</t>
  </si>
  <si>
    <t xml:space="preserve">ORLEANS</t>
  </si>
  <si>
    <t xml:space="preserve">CHALONS</t>
  </si>
  <si>
    <t xml:space="preserve">NANCY</t>
  </si>
  <si>
    <t xml:space="preserve">LILLE</t>
  </si>
  <si>
    <t xml:space="preserve">CLERMONT</t>
  </si>
  <si>
    <t xml:space="preserve">PAU</t>
  </si>
  <si>
    <t xml:space="preserve">STRASBOURG</t>
  </si>
  <si>
    <t xml:space="preserve">LYON</t>
  </si>
  <si>
    <t xml:space="preserve">PARIS</t>
  </si>
  <si>
    <t xml:space="preserve">ROUEN</t>
  </si>
  <si>
    <t xml:space="preserve">MELUN</t>
  </si>
  <si>
    <t xml:space="preserve">VERSAILLES</t>
  </si>
  <si>
    <t xml:space="preserve">AMIENS</t>
  </si>
  <si>
    <t xml:space="preserve">TOULON</t>
  </si>
  <si>
    <t xml:space="preserve">POITIERS</t>
  </si>
  <si>
    <t xml:space="preserve">LIMOGES</t>
  </si>
  <si>
    <t xml:space="preserve">MONTREUIL</t>
  </si>
  <si>
    <t xml:space="preserve">CERGY</t>
  </si>
  <si>
    <t xml:space="preserve">national</t>
  </si>
  <si>
    <t xml:space="preserve">ANNULATION</t>
  </si>
  <si>
    <t xml:space="preserve">REJETS</t>
  </si>
  <si>
    <t xml:space="preserve">SORTIES</t>
  </si>
  <si>
    <t xml:space="preserve">TX ANNULATION</t>
  </si>
  <si>
    <t xml:space="preserve">OQTADDV</t>
  </si>
  <si>
    <t xml:space="preserve">OQTSDDV</t>
  </si>
  <si>
    <t xml:space="preserve">BESANCON</t>
  </si>
  <si>
    <t xml:space="preserve">GUADELOUPE</t>
  </si>
  <si>
    <t xml:space="preserve">MARTINIQUE</t>
  </si>
  <si>
    <t xml:space="preserve">GUYANE</t>
  </si>
  <si>
    <t xml:space="preserve">REUNION</t>
  </si>
  <si>
    <t xml:space="preserve">MAYOTTE</t>
  </si>
  <si>
    <t xml:space="preserve">SAINT MARTIN</t>
  </si>
  <si>
    <t xml:space="preserve">NATIONAL</t>
  </si>
  <si>
    <t xml:space="preserve">RECOURS CONTRE REFUS ENTREE ASILE</t>
  </si>
  <si>
    <t xml:space="preserve">MAINTIEN EN RETENTION ASILE</t>
  </si>
  <si>
    <t xml:space="preserve">ta</t>
  </si>
  <si>
    <t xml:space="preserve">RECOURS </t>
  </si>
  <si>
    <t xml:space="preserve">Non lieu à statuer</t>
  </si>
  <si>
    <t xml:space="preserve">TX ANNUL</t>
  </si>
  <si>
    <t xml:space="preserve">NLS </t>
  </si>
  <si>
    <t xml:space="preserve">988</t>
  </si>
  <si>
    <t xml:space="preserve">ASSIGNATION A RESIDENCE </t>
  </si>
  <si>
    <t xml:space="preserve">TOTAL SORTIES</t>
  </si>
  <si>
    <t xml:space="preserve">REFERE</t>
  </si>
  <si>
    <t xml:space="preserve">INJONCTION</t>
  </si>
  <si>
    <t xml:space="preserve">TX INJONCTION</t>
  </si>
  <si>
    <t xml:space="preserve">autres contentieux étrangers</t>
  </si>
  <si>
    <t xml:space="preserve">NLS+DS:RV</t>
  </si>
  <si>
    <t xml:space="preserve">tx ANNULATION</t>
  </si>
  <si>
    <t xml:space="preserve">2B</t>
  </si>
  <si>
    <t xml:space="preserve">Total décisions rendues</t>
  </si>
  <si>
    <t xml:space="preserve">OQSDDV</t>
  </si>
  <si>
    <t xml:space="preserve">OQADDV</t>
  </si>
  <si>
    <t xml:space="preserve">Référés</t>
  </si>
  <si>
    <t xml:space="preserve">décision</t>
  </si>
  <si>
    <t xml:space="preserve">RL OQT SANS DELAI</t>
  </si>
  <si>
    <t xml:space="preserve">RS SANS DELAI</t>
  </si>
  <si>
    <t xml:space="preserve">RL AVEC DELAI</t>
  </si>
  <si>
    <t xml:space="preserve">RS AVEC DELAI</t>
  </si>
  <si>
    <t xml:space="preserve">RL</t>
  </si>
  <si>
    <t xml:space="preserve">RS</t>
  </si>
  <si>
    <t xml:space="preserve">Guadeloupe</t>
  </si>
  <si>
    <t xml:space="preserve">Guyane</t>
  </si>
  <si>
    <t xml:space="preserve">Mayotte</t>
  </si>
  <si>
    <t xml:space="preserve">TOTAL </t>
  </si>
  <si>
    <t xml:space="preserve">Référé-liberté </t>
  </si>
  <si>
    <t xml:space="preserve">Référé suspension</t>
  </si>
  <si>
    <t xml:space="preserve">RECOURS FOND </t>
  </si>
  <si>
    <t xml:space="preserve">Désistement  +  Non Lieu</t>
  </si>
  <si>
    <t xml:space="preserve">Rejet</t>
  </si>
  <si>
    <t xml:space="preserve">Satisfaction partielle  +  Satisfaction totale</t>
  </si>
  <si>
    <t xml:space="preserve">Total</t>
  </si>
  <si>
    <t xml:space="preserve">tx annulation total</t>
  </si>
  <si>
    <t xml:space="preserve">Désistement  +  Non Lieu RA</t>
  </si>
  <si>
    <t xml:space="preserve">Rejet RA</t>
  </si>
  <si>
    <t xml:space="preserve">Satisfaction partielle  +  Satisfaction totale RA</t>
  </si>
  <si>
    <t xml:space="preserve">Total RA</t>
  </si>
  <si>
    <t xml:space="preserve">Désistement  +  Non Lieu RL</t>
  </si>
  <si>
    <t xml:space="preserve">Rejet RL</t>
  </si>
  <si>
    <t xml:space="preserve">Satisfaction partielle  +  Satisfaction totale RL</t>
  </si>
  <si>
    <t xml:space="preserve">Total RL</t>
  </si>
  <si>
    <t xml:space="preserve">tx annul rl</t>
  </si>
  <si>
    <t xml:space="preserve">Désistement  +  Non Lieu RS</t>
  </si>
  <si>
    <t xml:space="preserve">Rejet RS</t>
  </si>
  <si>
    <t xml:space="preserve">Satisfaction partielle  +  Satisfaction totale RS</t>
  </si>
  <si>
    <t xml:space="preserve">Total RS</t>
  </si>
  <si>
    <t xml:space="preserve">tx annul rs</t>
  </si>
  <si>
    <t xml:space="preserve">Nice</t>
  </si>
  <si>
    <t xml:space="preserve">Marseille</t>
  </si>
  <si>
    <t xml:space="preserve">Caen</t>
  </si>
  <si>
    <t xml:space="preserve">Dijon</t>
  </si>
  <si>
    <t xml:space="preserve">Besançon</t>
  </si>
  <si>
    <t xml:space="preserve">Nîmes</t>
  </si>
  <si>
    <t xml:space="preserve">Toulouse</t>
  </si>
  <si>
    <t xml:space="preserve">Montpellier</t>
  </si>
  <si>
    <t xml:space="preserve">Rennes</t>
  </si>
  <si>
    <t xml:space="preserve">Grenoble</t>
  </si>
  <si>
    <t xml:space="preserve">Nantes</t>
  </si>
  <si>
    <t xml:space="preserve">Orléans</t>
  </si>
  <si>
    <t xml:space="preserve">Châlons en Champagne</t>
  </si>
  <si>
    <t xml:space="preserve">Nancy</t>
  </si>
  <si>
    <t xml:space="preserve">Lille</t>
  </si>
  <si>
    <t xml:space="preserve">Clermont-Ferrand</t>
  </si>
  <si>
    <t xml:space="preserve">Pau</t>
  </si>
  <si>
    <t xml:space="preserve">Strasbourg</t>
  </si>
  <si>
    <t xml:space="preserve">Lyon</t>
  </si>
  <si>
    <t xml:space="preserve">Paris</t>
  </si>
  <si>
    <t xml:space="preserve">Rouen</t>
  </si>
  <si>
    <t xml:space="preserve">Melun</t>
  </si>
  <si>
    <t xml:space="preserve">Versailles</t>
  </si>
  <si>
    <t xml:space="preserve">Amiens</t>
  </si>
  <si>
    <t xml:space="preserve">Toulon</t>
  </si>
  <si>
    <t xml:space="preserve">Poitiers</t>
  </si>
  <si>
    <t xml:space="preserve">Limoges</t>
  </si>
  <si>
    <t xml:space="preserve">Montreuil</t>
  </si>
  <si>
    <t xml:space="preserve">Cergy-Pontoise</t>
  </si>
  <si>
    <t xml:space="preserve">Martinique</t>
  </si>
  <si>
    <t xml:space="preserve">La Réunion</t>
  </si>
  <si>
    <t xml:space="preserve">Saint-Martin</t>
  </si>
  <si>
    <t xml:space="preserve">2A</t>
  </si>
  <si>
    <t xml:space="preserve">Bastia</t>
  </si>
  <si>
    <t xml:space="preserve">Total Résultat</t>
  </si>
  <si>
    <t xml:space="preserve">entrées </t>
  </si>
  <si>
    <t xml:space="preserve">Référé-liberté</t>
  </si>
  <si>
    <t xml:space="preserve">Référé suspension </t>
  </si>
  <si>
    <t xml:space="preserve">RECOURS AU FOND</t>
  </si>
  <si>
    <t xml:space="preserve">recours total</t>
  </si>
  <si>
    <t xml:space="preserve">Désistement  +  Non Lieu TOTAL</t>
  </si>
  <si>
    <t xml:space="preserve">Rejet TOTAL</t>
  </si>
  <si>
    <t xml:space="preserve">Satisfaction partielle  +  Satisfaction totale TOTAL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</si>
</sst>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@"/>
    <numFmt numFmtId="166" formatCode="General"/>
    <numFmt numFmtId="167" formatCode="#,##0"/>
    <numFmt numFmtId="168" formatCode="0.0%;[RED]\-0.0%"/>
    <numFmt numFmtId="169" formatCode="0.0%"/>
    <numFmt numFmtId="170" formatCode="00"/>
    <numFmt numFmtId="171" formatCode="0.00\ %"/>
  </numFmts>
  <fonts count="1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1"/>
      <color rgb="FF000000"/>
      <name val="Calibri"/>
      <family val="2"/>
      <charset val="1"/>
    </font>
    <font>
      <sz val="8"/>
      <name val="Arial"/>
      <family val="2"/>
      <charset val="1"/>
    </font>
    <font>
      <b val="true"/>
      <sz val="12"/>
      <color rgb="FF000000"/>
      <name val="Arial"/>
      <family val="2"/>
      <charset val="1"/>
    </font>
    <font>
      <sz val="12"/>
      <color rgb="FF000000"/>
      <name val="Arial"/>
      <family val="2"/>
      <charset val="1"/>
    </font>
    <font>
      <sz val="9"/>
      <color rgb="FF000000"/>
      <name val="Arial"/>
      <family val="2"/>
      <charset val="1"/>
    </font>
    <font>
      <sz val="8"/>
      <color rgb="FF000000"/>
      <name val="Arial"/>
      <family val="2"/>
      <charset val="1"/>
    </font>
    <font>
      <i val="true"/>
      <sz val="8"/>
      <name val="Arial"/>
      <family val="2"/>
      <charset val="1"/>
    </font>
    <font>
      <b val="true"/>
      <sz val="8"/>
      <name val="Arial"/>
      <family val="2"/>
      <charset val="1"/>
    </font>
    <font>
      <b val="true"/>
      <sz val="8"/>
      <color rgb="FF000000"/>
      <name val="Arial"/>
      <family val="2"/>
      <charset val="1"/>
    </font>
    <font>
      <sz val="10"/>
      <name val="Arial"/>
      <family val="2"/>
    </font>
    <font>
      <sz val="13"/>
      <name val="Arial"/>
      <family val="2"/>
    </font>
    <font>
      <b val="true"/>
      <sz val="11"/>
      <color rgb="FF000000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rgb="FFEEEEEE"/>
        <bgColor rgb="FFDDDDDD"/>
      </patternFill>
    </fill>
    <fill>
      <patternFill patternType="solid">
        <fgColor rgb="FFDDDDDD"/>
        <bgColor rgb="FFEEEEEE"/>
      </patternFill>
    </fill>
    <fill>
      <patternFill patternType="solid">
        <fgColor rgb="FFB2B2B2"/>
        <bgColor rgb="FFB3B3B3"/>
      </patternFill>
    </fill>
  </fills>
  <borders count="37">
    <border diagonalUp="false" diagonalDown="false">
      <left/>
      <right/>
      <top/>
      <bottom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/>
      <bottom style="thin">
        <color rgb="FF999999"/>
      </bottom>
      <diagonal/>
    </border>
    <border diagonalUp="false" diagonalDown="false">
      <left/>
      <right/>
      <top style="thin">
        <color rgb="FF999999"/>
      </top>
      <bottom style="medium"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 style="medium"/>
      <top/>
      <bottom style="thin"/>
      <diagonal/>
    </border>
    <border diagonalUp="false" diagonalDown="false">
      <left/>
      <right style="medium"/>
      <top style="thin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thin">
        <color rgb="FF666666"/>
      </left>
      <right style="thin">
        <color rgb="FF666666"/>
      </right>
      <top style="thin">
        <color rgb="FF666666"/>
      </top>
      <bottom style="thin">
        <color rgb="FF666666"/>
      </bottom>
      <diagonal/>
    </border>
    <border diagonalUp="false" diagonalDown="false">
      <left/>
      <right style="thin">
        <color rgb="FF666666"/>
      </right>
      <top style="thin">
        <color rgb="FF666666"/>
      </top>
      <bottom style="thin">
        <color rgb="FF666666"/>
      </bottom>
      <diagonal/>
    </border>
    <border diagonalUp="false" diagonalDown="false">
      <left style="thin">
        <color rgb="FF666666"/>
      </left>
      <right style="thin">
        <color rgb="FF666666"/>
      </right>
      <top/>
      <bottom style="thin">
        <color rgb="FF666666"/>
      </bottom>
      <diagonal/>
    </border>
    <border diagonalUp="false" diagonalDown="false">
      <left/>
      <right style="thin">
        <color rgb="FF666666"/>
      </right>
      <top/>
      <bottom style="thin">
        <color rgb="FF666666"/>
      </bottom>
      <diagonal/>
    </border>
  </borders>
  <cellStyleXfs count="2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left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7" fillId="0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8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2" borderId="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9" fillId="2" borderId="2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2" borderId="2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0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9" fillId="0" borderId="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3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4" xfId="22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4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4" xfId="2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" fillId="0" borderId="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4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4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1" fillId="2" borderId="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5" fontId="6" fillId="0" borderId="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4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4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1" fillId="2" borderId="4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5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5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6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7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2" fillId="0" borderId="8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1" fillId="3" borderId="7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2" fillId="0" borderId="9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5" fontId="6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1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0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1" fillId="3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3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4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1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16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17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8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9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2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0" borderId="2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6" fillId="0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8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9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3" fillId="0" borderId="1" xfId="2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1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3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13" fillId="0" borderId="1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4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0" fillId="2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4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2" borderId="4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4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4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16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7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15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6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0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2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22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2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6" fillId="0" borderId="23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2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12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1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0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2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5" xfId="22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0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11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3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0" fillId="0" borderId="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5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0" fillId="0" borderId="5" xfId="21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9" fontId="0" fillId="0" borderId="24" xfId="20" applyFont="fals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9" fontId="0" fillId="0" borderId="24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5" fontId="0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25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6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4" xfId="25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5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20" xfId="2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5" xfId="21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29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0" fillId="0" borderId="22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10" fillId="0" borderId="2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10" fillId="0" borderId="22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10" fillId="0" borderId="22" xfId="20" applyFont="true" applyBorder="true" applyAlignment="true" applyProtection="true">
      <alignment horizontal="left" vertical="bottom" textRotation="0" wrapText="true" indent="0" shrinkToFit="false"/>
      <protection locked="true" hidden="false"/>
    </xf>
    <xf numFmtId="164" fontId="10" fillId="0" borderId="15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4" fontId="0" fillId="0" borderId="5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0" fillId="0" borderId="30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0" fillId="0" borderId="31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7" fontId="10" fillId="0" borderId="16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17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0" fillId="0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1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0" borderId="5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7" fontId="0" fillId="0" borderId="31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7" fontId="10" fillId="0" borderId="20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22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2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0" borderId="10" xfId="20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10" fillId="0" borderId="11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0" fillId="0" borderId="23" xfId="25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0" fillId="0" borderId="28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0" fillId="0" borderId="29" xfId="0" applyFont="false" applyBorder="true" applyAlignment="true" applyProtection="false">
      <alignment horizontal="right" vertical="center" textRotation="0" wrapText="false" indent="1" shrinkToFit="false"/>
      <protection locked="true" hidden="false"/>
    </xf>
    <xf numFmtId="164" fontId="13" fillId="0" borderId="27" xfId="24" applyFont="true" applyBorder="true" applyAlignment="false" applyProtection="true">
      <alignment horizontal="left" vertical="bottom" textRotation="0" wrapText="false" indent="0" shrinkToFit="false"/>
      <protection locked="true" hidden="false"/>
    </xf>
    <xf numFmtId="167" fontId="13" fillId="0" borderId="32" xfId="23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3" fillId="4" borderId="33" xfId="2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13" fillId="4" borderId="34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4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1" fontId="13" fillId="4" borderId="34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3" fillId="0" borderId="35" xfId="2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36" xfId="21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2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10" fillId="0" borderId="35" xfId="26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36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36" xfId="0" applyFont="true" applyBorder="true" applyAlignment="true" applyProtection="false">
      <alignment horizontal="general" vertical="bottom" textRotation="0" wrapText="false" indent="1" shrinkToFit="false"/>
      <protection locked="true" hidden="false"/>
    </xf>
    <xf numFmtId="164" fontId="10" fillId="2" borderId="36" xfId="0" applyFont="true" applyBorder="true" applyAlignment="true" applyProtection="false">
      <alignment horizontal="general" vertical="bottom" textRotation="0" wrapText="false" indent="1" shrinkToFit="false"/>
      <protection locked="true" hidden="false"/>
    </xf>
    <xf numFmtId="166" fontId="10" fillId="2" borderId="36" xfId="0" applyFont="true" applyBorder="true" applyAlignment="true" applyProtection="false">
      <alignment horizontal="general" vertical="bottom" textRotation="0" wrapText="false" indent="1" shrinkToFit="false"/>
      <protection locked="true" hidden="false"/>
    </xf>
    <xf numFmtId="164" fontId="10" fillId="0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2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0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0" fillId="2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2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2" borderId="36" xfId="24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3" fillId="2" borderId="3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3" fillId="2" borderId="36" xfId="0" applyFont="true" applyBorder="true" applyAlignment="true" applyProtection="false">
      <alignment horizontal="general" vertical="bottom" textRotation="0" wrapText="false" indent="1" shrinkToFit="false"/>
      <protection locked="true" hidden="false"/>
    </xf>
    <xf numFmtId="164" fontId="13" fillId="0" borderId="36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2" borderId="36" xfId="23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0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13" fillId="2" borderId="36" xfId="2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1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atégorie de la table dynamique" xfId="20"/>
    <cellStyle name="Champ de la table dynamique" xfId="21"/>
    <cellStyle name="Coin de la table dynamique" xfId="22"/>
    <cellStyle name="Résultat de la table dynamique" xfId="23"/>
    <cellStyle name="Titre de la table dynamique" xfId="24"/>
    <cellStyle name="Valeur de la table dynamique" xfId="25"/>
    <cellStyle name="Normal 2" xfId="26"/>
  </cellStyles>
  <colors>
    <indexedColors>
      <rgbColor rgb="FF000000"/>
      <rgbColor rgb="FFEEEEEE"/>
      <rgbColor rgb="FFFF0000"/>
      <rgbColor rgb="FF00FF00"/>
      <rgbColor rgb="FF0000FF"/>
      <rgbColor rgb="FFFFFF00"/>
      <rgbColor rgb="FFFF00FF"/>
      <rgbColor rgb="FF00FFFF"/>
      <rgbColor rgb="FF800000"/>
      <rgbColor rgb="FF00A933"/>
      <rgbColor rgb="FF000080"/>
      <rgbColor rgb="FF808000"/>
      <rgbColor rgb="FF800080"/>
      <rgbColor rgb="FF008080"/>
      <rgbColor rgb="FFB3B3B3"/>
      <rgbColor rgb="FF808080"/>
      <rgbColor rgb="FFB2B2B2"/>
      <rgbColor rgb="FF993366"/>
      <rgbColor rgb="FFFFFFCC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D320"/>
      <rgbColor rgb="FFFF9900"/>
      <rgbColor rgb="FFFF6600"/>
      <rgbColor rgb="FF666666"/>
      <rgbColor rgb="FF999999"/>
      <rgbColor rgb="FF004586"/>
      <rgbColor rgb="FF579D1C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plotArea>
      <c:barChart>
        <c:barDir val="col"/>
        <c:grouping val="stacked"/>
        <c:varyColors val="0"/>
        <c:ser>
          <c:idx val="0"/>
          <c:order val="0"/>
          <c:tx>
            <c:strRef>
              <c:f>'ASSIGNATION '!$C$2:$C$2</c:f>
              <c:strCache>
                <c:ptCount val="1"/>
                <c:pt idx="0">
                  <c:v>ANNULATION</c:v>
                </c:pt>
              </c:strCache>
            </c:strRef>
          </c:tx>
          <c:spPr>
            <a:solidFill>
              <a:srgbClr val="00a933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'!$C$4:$C$37</c:f>
              <c:numCache>
                <c:formatCode>General</c:formatCode>
                <c:ptCount val="34"/>
                <c:pt idx="0">
                  <c:v>1</c:v>
                </c:pt>
                <c:pt idx="1">
                  <c:v>4</c:v>
                </c:pt>
                <c:pt idx="2">
                  <c:v>0</c:v>
                </c:pt>
                <c:pt idx="3">
                  <c:v>12</c:v>
                </c:pt>
                <c:pt idx="4">
                  <c:v>7</c:v>
                </c:pt>
                <c:pt idx="5">
                  <c:v>4</c:v>
                </c:pt>
                <c:pt idx="6">
                  <c:v>31</c:v>
                </c:pt>
                <c:pt idx="7">
                  <c:v>11</c:v>
                </c:pt>
                <c:pt idx="8">
                  <c:v>2</c:v>
                </c:pt>
                <c:pt idx="9">
                  <c:v>8</c:v>
                </c:pt>
                <c:pt idx="10">
                  <c:v>56</c:v>
                </c:pt>
                <c:pt idx="11">
                  <c:v>20</c:v>
                </c:pt>
                <c:pt idx="12">
                  <c:v>7</c:v>
                </c:pt>
                <c:pt idx="13">
                  <c:v>13</c:v>
                </c:pt>
                <c:pt idx="14">
                  <c:v>4</c:v>
                </c:pt>
                <c:pt idx="15">
                  <c:v>13</c:v>
                </c:pt>
                <c:pt idx="16">
                  <c:v>11</c:v>
                </c:pt>
                <c:pt idx="17">
                  <c:v>8</c:v>
                </c:pt>
                <c:pt idx="18">
                  <c:v>18</c:v>
                </c:pt>
                <c:pt idx="19">
                  <c:v>10</c:v>
                </c:pt>
                <c:pt idx="20">
                  <c:v>5</c:v>
                </c:pt>
                <c:pt idx="21">
                  <c:v>9</c:v>
                </c:pt>
                <c:pt idx="22">
                  <c:v>1</c:v>
                </c:pt>
                <c:pt idx="23">
                  <c:v>1</c:v>
                </c:pt>
                <c:pt idx="24">
                  <c:v>6</c:v>
                </c:pt>
                <c:pt idx="25">
                  <c:v>0</c:v>
                </c:pt>
                <c:pt idx="26">
                  <c:v>3</c:v>
                </c:pt>
                <c:pt idx="27">
                  <c:v>11</c:v>
                </c:pt>
                <c:pt idx="28">
                  <c:v>6</c:v>
                </c:pt>
                <c:pt idx="29">
                  <c:v>26</c:v>
                </c:pt>
                <c:pt idx="30">
                  <c:v>1</c:v>
                </c:pt>
                <c:pt idx="31">
                  <c:v>2</c:v>
                </c:pt>
                <c:pt idx="32">
                  <c:v/>
                </c:pt>
                <c:pt idx="33">
                  <c:v/>
                </c:pt>
              </c:numCache>
            </c:numRef>
          </c:val>
        </c:ser>
        <c:ser>
          <c:idx val="1"/>
          <c:order val="1"/>
          <c:tx>
            <c:strRef>
              <c:f>'ASSIGNATION '!$D$2:$D$2</c:f>
              <c:strCache>
                <c:ptCount val="1"/>
                <c:pt idx="0">
                  <c:v>REJETS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'!$D$4:$D$37</c:f>
              <c:numCache>
                <c:formatCode>General</c:formatCode>
                <c:ptCount val="34"/>
                <c:pt idx="0">
                  <c:v>20</c:v>
                </c:pt>
                <c:pt idx="1">
                  <c:v>11</c:v>
                </c:pt>
                <c:pt idx="2">
                  <c:v>6</c:v>
                </c:pt>
                <c:pt idx="3">
                  <c:v>59</c:v>
                </c:pt>
                <c:pt idx="4">
                  <c:v>29</c:v>
                </c:pt>
                <c:pt idx="5">
                  <c:v>9</c:v>
                </c:pt>
                <c:pt idx="6">
                  <c:v>30</c:v>
                </c:pt>
                <c:pt idx="7">
                  <c:v>37</c:v>
                </c:pt>
                <c:pt idx="8">
                  <c:v>27</c:v>
                </c:pt>
                <c:pt idx="9">
                  <c:v>43</c:v>
                </c:pt>
                <c:pt idx="10">
                  <c:v>133</c:v>
                </c:pt>
                <c:pt idx="11">
                  <c:v>70</c:v>
                </c:pt>
                <c:pt idx="12">
                  <c:v>54</c:v>
                </c:pt>
                <c:pt idx="13">
                  <c:v>73</c:v>
                </c:pt>
                <c:pt idx="14">
                  <c:v>28</c:v>
                </c:pt>
                <c:pt idx="15">
                  <c:v>51</c:v>
                </c:pt>
                <c:pt idx="16">
                  <c:v>41</c:v>
                </c:pt>
                <c:pt idx="17">
                  <c:v>13</c:v>
                </c:pt>
                <c:pt idx="18">
                  <c:v>74</c:v>
                </c:pt>
                <c:pt idx="19">
                  <c:v>42</c:v>
                </c:pt>
                <c:pt idx="20">
                  <c:v>17</c:v>
                </c:pt>
                <c:pt idx="21">
                  <c:v>47</c:v>
                </c:pt>
                <c:pt idx="22">
                  <c:v>11</c:v>
                </c:pt>
                <c:pt idx="23">
                  <c:v>2</c:v>
                </c:pt>
                <c:pt idx="24">
                  <c:v>57</c:v>
                </c:pt>
                <c:pt idx="25">
                  <c:v>5</c:v>
                </c:pt>
                <c:pt idx="26">
                  <c:v>22</c:v>
                </c:pt>
                <c:pt idx="27">
                  <c:v>31</c:v>
                </c:pt>
                <c:pt idx="28">
                  <c:v>7</c:v>
                </c:pt>
                <c:pt idx="29">
                  <c:v>29</c:v>
                </c:pt>
                <c:pt idx="30">
                  <c:v>1</c:v>
                </c:pt>
                <c:pt idx="31">
                  <c:v>6</c:v>
                </c:pt>
                <c:pt idx="32">
                  <c:v/>
                </c:pt>
                <c:pt idx="33">
                  <c:v/>
                </c:pt>
              </c:numCache>
            </c:numRef>
          </c:val>
        </c:ser>
        <c:gapWidth val="100"/>
        <c:overlap val="100"/>
        <c:axId val="65481350"/>
        <c:axId val="20272053"/>
      </c:barChart>
      <c:lineChart>
        <c:grouping val="stacked"/>
        <c:varyColors val="0"/>
        <c:ser>
          <c:idx val="2"/>
          <c:order val="2"/>
          <c:tx>
            <c:strRef>
              <c:f>'ASSIGNATION '!$B$2:$B$2</c:f>
              <c:strCache>
                <c:ptCount val="1"/>
                <c:pt idx="0">
                  <c:v>RECOURS</c:v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'ASSIGNATION '!$A$4:$A$37</c:f>
              <c:strCache>
                <c:ptCount val="34"/>
                <c:pt idx="0">
                  <c:v>13</c:v>
                </c:pt>
                <c:pt idx="1">
                  <c:v>14</c:v>
                </c:pt>
                <c:pt idx="2">
                  <c:v>20</c:v>
                </c:pt>
                <c:pt idx="3">
                  <c:v>21</c:v>
                </c:pt>
                <c:pt idx="4">
                  <c:v>25</c:v>
                </c:pt>
                <c:pt idx="5">
                  <c:v>30</c:v>
                </c:pt>
                <c:pt idx="6">
                  <c:v>31</c:v>
                </c:pt>
                <c:pt idx="7">
                  <c:v>33</c:v>
                </c:pt>
                <c:pt idx="8">
                  <c:v>34</c:v>
                </c:pt>
                <c:pt idx="9">
                  <c:v>35</c:v>
                </c:pt>
                <c:pt idx="10">
                  <c:v>38</c:v>
                </c:pt>
                <c:pt idx="11">
                  <c:v>44</c:v>
                </c:pt>
                <c:pt idx="12">
                  <c:v>45</c:v>
                </c:pt>
                <c:pt idx="13">
                  <c:v>51</c:v>
                </c:pt>
                <c:pt idx="14">
                  <c:v>54</c:v>
                </c:pt>
                <c:pt idx="15">
                  <c:v>59</c:v>
                </c:pt>
                <c:pt idx="16">
                  <c:v>63</c:v>
                </c:pt>
                <c:pt idx="17">
                  <c:v>64</c:v>
                </c:pt>
                <c:pt idx="18">
                  <c:v>67</c:v>
                </c:pt>
                <c:pt idx="19">
                  <c:v>69</c:v>
                </c:pt>
                <c:pt idx="20">
                  <c:v>75</c:v>
                </c:pt>
                <c:pt idx="21">
                  <c:v>76</c:v>
                </c:pt>
                <c:pt idx="22">
                  <c:v>77</c:v>
                </c:pt>
                <c:pt idx="23">
                  <c:v>78</c:v>
                </c:pt>
                <c:pt idx="24">
                  <c:v>80</c:v>
                </c:pt>
                <c:pt idx="25">
                  <c:v>83</c:v>
                </c:pt>
                <c:pt idx="26">
                  <c:v>86</c:v>
                </c:pt>
                <c:pt idx="27">
                  <c:v>87</c:v>
                </c:pt>
                <c:pt idx="28">
                  <c:v>93</c:v>
                </c:pt>
                <c:pt idx="29">
                  <c:v>95</c:v>
                </c:pt>
                <c:pt idx="30">
                  <c:v>971</c:v>
                </c:pt>
                <c:pt idx="31">
                  <c:v>973</c:v>
                </c:pt>
                <c:pt idx="32">
                  <c:v/>
                </c:pt>
                <c:pt idx="33">
                  <c:v/>
                </c:pt>
              </c:strCache>
            </c:strRef>
          </c:cat>
          <c:val>
            <c:numRef>
              <c:f>'ASSIGNATION '!$B$4:$B$37</c:f>
              <c:numCache>
                <c:formatCode>General</c:formatCode>
                <c:ptCount val="34"/>
                <c:pt idx="0">
                  <c:v>20</c:v>
                </c:pt>
                <c:pt idx="1">
                  <c:v>18</c:v>
                </c:pt>
                <c:pt idx="2">
                  <c:v>6</c:v>
                </c:pt>
                <c:pt idx="3">
                  <c:v>73</c:v>
                </c:pt>
                <c:pt idx="4">
                  <c:v>42</c:v>
                </c:pt>
                <c:pt idx="5">
                  <c:v>13</c:v>
                </c:pt>
                <c:pt idx="6">
                  <c:v>62</c:v>
                </c:pt>
                <c:pt idx="7">
                  <c:v>46</c:v>
                </c:pt>
                <c:pt idx="8">
                  <c:v>30</c:v>
                </c:pt>
                <c:pt idx="9">
                  <c:v>59</c:v>
                </c:pt>
                <c:pt idx="10">
                  <c:v>194</c:v>
                </c:pt>
                <c:pt idx="11">
                  <c:v>87</c:v>
                </c:pt>
                <c:pt idx="12">
                  <c:v>60</c:v>
                </c:pt>
                <c:pt idx="13">
                  <c:v>87</c:v>
                </c:pt>
                <c:pt idx="14">
                  <c:v>87</c:v>
                </c:pt>
                <c:pt idx="15">
                  <c:v>64</c:v>
                </c:pt>
                <c:pt idx="16">
                  <c:v>54</c:v>
                </c:pt>
                <c:pt idx="17">
                  <c:v>24</c:v>
                </c:pt>
                <c:pt idx="18">
                  <c:v>92</c:v>
                </c:pt>
                <c:pt idx="19">
                  <c:v>52</c:v>
                </c:pt>
                <c:pt idx="20">
                  <c:v>38</c:v>
                </c:pt>
                <c:pt idx="21">
                  <c:v>55</c:v>
                </c:pt>
                <c:pt idx="22">
                  <c:v>13</c:v>
                </c:pt>
                <c:pt idx="23">
                  <c:v>3</c:v>
                </c:pt>
                <c:pt idx="24">
                  <c:v>64</c:v>
                </c:pt>
                <c:pt idx="25">
                  <c:v>5</c:v>
                </c:pt>
                <c:pt idx="26">
                  <c:v>27</c:v>
                </c:pt>
                <c:pt idx="27">
                  <c:v>45</c:v>
                </c:pt>
                <c:pt idx="28">
                  <c:v>14</c:v>
                </c:pt>
                <c:pt idx="29">
                  <c:v>55</c:v>
                </c:pt>
                <c:pt idx="30">
                  <c:v>2</c:v>
                </c:pt>
                <c:pt idx="31">
                  <c:v>2</c:v>
                </c:pt>
                <c:pt idx="32">
                  <c:v/>
                </c:pt>
                <c:pt idx="33">
                  <c:v/>
                </c:pt>
              </c:numCache>
            </c:numRef>
          </c:val>
          <c:smooth val="0"/>
        </c:ser>
        <c:hiLowLines>
          <c:spPr>
            <a:ln>
              <a:noFill/>
            </a:ln>
          </c:spPr>
        </c:hiLowLines>
        <c:marker val="0"/>
        <c:axId val="65481350"/>
        <c:axId val="20272053"/>
      </c:lineChart>
      <c:catAx>
        <c:axId val="6548135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0272053"/>
        <c:crosses val="autoZero"/>
        <c:auto val="1"/>
        <c:lblAlgn val="ctr"/>
        <c:lblOffset val="100"/>
      </c:catAx>
      <c:valAx>
        <c:axId val="20272053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5481350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REFERE EN OUTRE MER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barChart>
        <c:barDir val="col"/>
        <c:grouping val="stacked"/>
        <c:varyColors val="0"/>
        <c:ser>
          <c:idx val="0"/>
          <c:order val="0"/>
          <c:tx>
            <c:strRef>
              <c:f>'referés outre mer'!$D$2:$D$2</c:f>
              <c:strCache>
                <c:ptCount val="1"/>
                <c:pt idx="0">
                  <c:v>RL OQT SANS DELAI</c:v>
                </c:pt>
              </c:strCache>
            </c:strRef>
          </c:tx>
          <c:spPr>
            <a:solidFill>
              <a:srgbClr val="ffd32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mer'!$D$3:$D$5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550</c:v>
                </c:pt>
              </c:numCache>
            </c:numRef>
          </c:val>
        </c:ser>
        <c:ser>
          <c:idx val="1"/>
          <c:order val="1"/>
          <c:tx>
            <c:strRef>
              <c:f>'referés outre mer'!$E$2:$E$2</c:f>
              <c:strCache>
                <c:ptCount val="1"/>
                <c:pt idx="0">
                  <c:v>RS SANS DELAI</c:v>
                </c:pt>
              </c:strCache>
            </c:strRef>
          </c:tx>
          <c:spPr>
            <a:solidFill>
              <a:srgbClr val="579d1c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mer'!$E$3:$E$5</c:f>
              <c:numCache>
                <c:formatCode>General</c:formatCode>
                <c:ptCount val="3"/>
                <c:pt idx="0">
                  <c:v>13</c:v>
                </c:pt>
                <c:pt idx="1">
                  <c:v>32</c:v>
                </c:pt>
                <c:pt idx="2">
                  <c:v>2</c:v>
                </c:pt>
              </c:numCache>
            </c:numRef>
          </c:val>
        </c:ser>
        <c:ser>
          <c:idx val="2"/>
          <c:order val="2"/>
          <c:tx>
            <c:strRef>
              <c:f>'referés outre mer'!$H$2:$H$2</c:f>
              <c:strCache>
                <c:ptCount val="1"/>
                <c:pt idx="0">
                  <c:v>RL AVEC DELAI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</c:spPr>
          <c:invertIfNegative val="0"/>
          <c:dPt>
            <c:idx val="2"/>
            <c:invertIfNegative val="0"/>
            <c:spPr>
              <a:solidFill>
                <a:srgbClr val="ff0000"/>
              </a:solidFill>
              <a:ln>
                <a:noFill/>
              </a:ln>
            </c:spPr>
          </c:dPt>
          <c:dLbls>
            <c:numFmt formatCode="General" sourceLinked="1"/>
            <c:dLbl>
              <c:idx val="2"/>
              <c:txPr>
                <a:bodyPr/>
                <a:lstStyle/>
                <a:p>
                  <a:pPr>
                    <a:defRPr b="0" sz="1000" spc="-1" strike="noStrike">
                      <a:latin typeface="Arial"/>
                    </a:defRPr>
                  </a:pPr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eparator> </c:separator>
            </c:dLbl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1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mer'!$H$3:$H$5</c:f>
              <c:numCache>
                <c:formatCode>General</c:formatCode>
                <c:ptCount val="3"/>
                <c:pt idx="0">
                  <c:v>8</c:v>
                </c:pt>
                <c:pt idx="1">
                  <c:v>24</c:v>
                </c:pt>
                <c:pt idx="2">
                  <c:v>409</c:v>
                </c:pt>
              </c:numCache>
            </c:numRef>
          </c:val>
        </c:ser>
        <c:ser>
          <c:idx val="3"/>
          <c:order val="3"/>
          <c:tx>
            <c:strRef>
              <c:f>'referés outre mer'!$I$2:$I$2</c:f>
              <c:strCache>
                <c:ptCount val="1"/>
                <c:pt idx="0">
                  <c:v>RS AVEC DELAI</c:v>
                </c:pt>
              </c:strCache>
            </c:strRef>
          </c:tx>
          <c:spPr>
            <a:solidFill>
              <a:srgbClr val="aecf00"/>
            </a:solidFill>
            <a:ln>
              <a:noFill/>
            </a:ln>
          </c:spPr>
          <c:invertIfNegative val="0"/>
          <c:dLbls>
            <c:numFmt formatCode="General" sourceLinked="1"/>
            <c:txPr>
              <a:bodyPr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ctr"/>
            <c:showLegendKey val="0"/>
            <c:showVal val="0"/>
            <c:showCatName val="0"/>
            <c:showSerName val="0"/>
            <c:showPercent val="0"/>
            <c:separator> </c:separator>
            <c:showLeaderLines val="0"/>
          </c:dLbls>
          <c:cat>
            <c:strRef>
              <c:f>'referés outre mer'!$A$3:$A$5</c:f>
              <c:strCache>
                <c:ptCount val="3"/>
                <c:pt idx="0">
                  <c:v>Guadeloupe</c:v>
                </c:pt>
                <c:pt idx="1">
                  <c:v>Guyane</c:v>
                </c:pt>
                <c:pt idx="2">
                  <c:v>Mayotte</c:v>
                </c:pt>
              </c:strCache>
            </c:strRef>
          </c:cat>
          <c:val>
            <c:numRef>
              <c:f>'referés outre mer'!$I$3:$I$5</c:f>
              <c:numCache>
                <c:formatCode>General</c:formatCode>
                <c:ptCount val="3"/>
                <c:pt idx="0">
                  <c:v>25</c:v>
                </c:pt>
                <c:pt idx="1">
                  <c:v>5</c:v>
                </c:pt>
                <c:pt idx="2">
                  <c:v>14</c:v>
                </c:pt>
              </c:numCache>
            </c:numRef>
          </c:val>
        </c:ser>
        <c:gapWidth val="100"/>
        <c:overlap val="100"/>
        <c:axId val="93015641"/>
        <c:axId val="34551384"/>
      </c:barChart>
      <c:catAx>
        <c:axId val="9301564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4551384"/>
        <c:crosses val="autoZero"/>
        <c:auto val="1"/>
        <c:lblAlgn val="ctr"/>
        <c:lblOffset val="100"/>
      </c:catAx>
      <c:valAx>
        <c:axId val="34551384"/>
        <c:scaling>
          <c:orientation val="minMax"/>
        </c:scaling>
        <c:delete val="0"/>
        <c:axPos val="l"/>
        <c:majorGridlines>
          <c:spPr>
            <a:ln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3015641"/>
        <c:crosses val="autoZero"/>
      </c:valAx>
      <c:spPr>
        <a:noFill/>
        <a:ln>
          <a:solidFill>
            <a:srgbClr val="b3b3b3"/>
          </a:solidFill>
        </a:ln>
      </c:spPr>
    </c:plotArea>
    <c:legend>
      <c:legendPos val="r"/>
      <c:overlay val="0"/>
      <c:spPr>
        <a:noFill/>
        <a:ln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>
      <a:noFill/>
    </a:ln>
  </c:spPr>
</c:chartSpace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5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7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8.png"/><Relationship Id="rId2" Type="http://schemas.openxmlformats.org/officeDocument/2006/relationships/image" Target="../media/image9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0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12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40</xdr:row>
      <xdr:rowOff>0</xdr:rowOff>
    </xdr:from>
    <xdr:to>
      <xdr:col>15</xdr:col>
      <xdr:colOff>43920</xdr:colOff>
      <xdr:row>76</xdr:row>
      <xdr:rowOff>39600</xdr:rowOff>
    </xdr:to>
    <xdr:pic>
      <xdr:nvPicPr>
        <xdr:cNvPr id="0" name="Image 2" descr=""/>
        <xdr:cNvPicPr/>
      </xdr:nvPicPr>
      <xdr:blipFill>
        <a:blip r:embed="rId1"/>
        <a:stretch/>
      </xdr:blipFill>
      <xdr:spPr>
        <a:xfrm>
          <a:off x="2438280" y="6502320"/>
          <a:ext cx="9797400" cy="58917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78480</xdr:colOff>
      <xdr:row>40</xdr:row>
      <xdr:rowOff>96480</xdr:rowOff>
    </xdr:from>
    <xdr:to>
      <xdr:col>24</xdr:col>
      <xdr:colOff>7920</xdr:colOff>
      <xdr:row>76</xdr:row>
      <xdr:rowOff>149040</xdr:rowOff>
    </xdr:to>
    <xdr:pic>
      <xdr:nvPicPr>
        <xdr:cNvPr id="1" name="Image 3" descr=""/>
        <xdr:cNvPicPr/>
      </xdr:nvPicPr>
      <xdr:blipFill>
        <a:blip r:embed="rId2"/>
        <a:stretch/>
      </xdr:blipFill>
      <xdr:spPr>
        <a:xfrm>
          <a:off x="12270240" y="6598800"/>
          <a:ext cx="7244640" cy="59047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25</xdr:col>
      <xdr:colOff>0</xdr:colOff>
      <xdr:row>41</xdr:row>
      <xdr:rowOff>0</xdr:rowOff>
    </xdr:from>
    <xdr:to>
      <xdr:col>35</xdr:col>
      <xdr:colOff>614880</xdr:colOff>
      <xdr:row>76</xdr:row>
      <xdr:rowOff>157680</xdr:rowOff>
    </xdr:to>
    <xdr:pic>
      <xdr:nvPicPr>
        <xdr:cNvPr id="2" name="Image 4" descr=""/>
        <xdr:cNvPicPr/>
      </xdr:nvPicPr>
      <xdr:blipFill>
        <a:blip r:embed="rId3"/>
        <a:stretch/>
      </xdr:blipFill>
      <xdr:spPr>
        <a:xfrm>
          <a:off x="20319840" y="6664680"/>
          <a:ext cx="8742960" cy="58474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0</xdr:colOff>
      <xdr:row>45</xdr:row>
      <xdr:rowOff>0</xdr:rowOff>
    </xdr:from>
    <xdr:to>
      <xdr:col>18</xdr:col>
      <xdr:colOff>576720</xdr:colOff>
      <xdr:row>115</xdr:row>
      <xdr:rowOff>55080</xdr:rowOff>
    </xdr:to>
    <xdr:pic>
      <xdr:nvPicPr>
        <xdr:cNvPr id="3" name="Image 9" descr=""/>
        <xdr:cNvPicPr/>
      </xdr:nvPicPr>
      <xdr:blipFill>
        <a:blip r:embed="rId1"/>
        <a:stretch/>
      </xdr:blipFill>
      <xdr:spPr>
        <a:xfrm>
          <a:off x="4063680" y="7315200"/>
          <a:ext cx="11143440" cy="60696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622440</xdr:colOff>
      <xdr:row>47</xdr:row>
      <xdr:rowOff>51480</xdr:rowOff>
    </xdr:from>
    <xdr:to>
      <xdr:col>32</xdr:col>
      <xdr:colOff>672840</xdr:colOff>
      <xdr:row>134</xdr:row>
      <xdr:rowOff>162360</xdr:rowOff>
    </xdr:to>
    <xdr:pic>
      <xdr:nvPicPr>
        <xdr:cNvPr id="4" name="Image 10" descr=""/>
        <xdr:cNvPicPr/>
      </xdr:nvPicPr>
      <xdr:blipFill>
        <a:blip r:embed="rId2"/>
        <a:stretch/>
      </xdr:blipFill>
      <xdr:spPr>
        <a:xfrm>
          <a:off x="15252840" y="7691760"/>
          <a:ext cx="11429280" cy="8889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0</xdr:colOff>
      <xdr:row>41</xdr:row>
      <xdr:rowOff>0</xdr:rowOff>
    </xdr:from>
    <xdr:to>
      <xdr:col>12</xdr:col>
      <xdr:colOff>510840</xdr:colOff>
      <xdr:row>77</xdr:row>
      <xdr:rowOff>128520</xdr:rowOff>
    </xdr:to>
    <xdr:pic>
      <xdr:nvPicPr>
        <xdr:cNvPr id="5" name="Image 5" descr=""/>
        <xdr:cNvPicPr/>
      </xdr:nvPicPr>
      <xdr:blipFill>
        <a:blip r:embed="rId1"/>
        <a:stretch/>
      </xdr:blipFill>
      <xdr:spPr>
        <a:xfrm>
          <a:off x="1074240" y="6664680"/>
          <a:ext cx="8640000" cy="5980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15</xdr:col>
      <xdr:colOff>0</xdr:colOff>
      <xdr:row>41</xdr:row>
      <xdr:rowOff>0</xdr:rowOff>
    </xdr:from>
    <xdr:to>
      <xdr:col>24</xdr:col>
      <xdr:colOff>253080</xdr:colOff>
      <xdr:row>71</xdr:row>
      <xdr:rowOff>49680</xdr:rowOff>
    </xdr:to>
    <xdr:pic>
      <xdr:nvPicPr>
        <xdr:cNvPr id="6" name="Image 6" descr=""/>
        <xdr:cNvPicPr/>
      </xdr:nvPicPr>
      <xdr:blipFill>
        <a:blip r:embed="rId2"/>
        <a:stretch/>
      </xdr:blipFill>
      <xdr:spPr>
        <a:xfrm>
          <a:off x="11457720" y="6664680"/>
          <a:ext cx="7568280" cy="49266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7</xdr:col>
      <xdr:colOff>596880</xdr:colOff>
      <xdr:row>0</xdr:row>
      <xdr:rowOff>77040</xdr:rowOff>
    </xdr:from>
    <xdr:to>
      <xdr:col>17</xdr:col>
      <xdr:colOff>145800</xdr:colOff>
      <xdr:row>21</xdr:row>
      <xdr:rowOff>24840</xdr:rowOff>
    </xdr:to>
    <xdr:graphicFrame>
      <xdr:nvGraphicFramePr>
        <xdr:cNvPr id="7" name=""/>
        <xdr:cNvGraphicFramePr/>
      </xdr:nvGraphicFramePr>
      <xdr:xfrm>
        <a:off x="6286320" y="77040"/>
        <a:ext cx="7677000" cy="3361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25</xdr:row>
      <xdr:rowOff>0</xdr:rowOff>
    </xdr:from>
    <xdr:to>
      <xdr:col>24</xdr:col>
      <xdr:colOff>50040</xdr:colOff>
      <xdr:row>79</xdr:row>
      <xdr:rowOff>110880</xdr:rowOff>
    </xdr:to>
    <xdr:pic>
      <xdr:nvPicPr>
        <xdr:cNvPr id="8" name="Image 1" descr=""/>
        <xdr:cNvPicPr/>
      </xdr:nvPicPr>
      <xdr:blipFill>
        <a:blip r:embed="rId2"/>
        <a:stretch/>
      </xdr:blipFill>
      <xdr:spPr>
        <a:xfrm>
          <a:off x="8127720" y="4063680"/>
          <a:ext cx="11429280" cy="888912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9</xdr:col>
      <xdr:colOff>0</xdr:colOff>
      <xdr:row>2</xdr:row>
      <xdr:rowOff>0</xdr:rowOff>
    </xdr:from>
    <xdr:to>
      <xdr:col>22</xdr:col>
      <xdr:colOff>215280</xdr:colOff>
      <xdr:row>33</xdr:row>
      <xdr:rowOff>52560</xdr:rowOff>
    </xdr:to>
    <xdr:pic>
      <xdr:nvPicPr>
        <xdr:cNvPr id="9" name="Image 7" descr=""/>
        <xdr:cNvPicPr/>
      </xdr:nvPicPr>
      <xdr:blipFill>
        <a:blip r:embed="rId1"/>
        <a:stretch/>
      </xdr:blipFill>
      <xdr:spPr>
        <a:xfrm>
          <a:off x="7315200" y="325080"/>
          <a:ext cx="10781640" cy="509184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0</xdr:colOff>
      <xdr:row>1</xdr:row>
      <xdr:rowOff>0</xdr:rowOff>
    </xdr:from>
    <xdr:to>
      <xdr:col>27</xdr:col>
      <xdr:colOff>424440</xdr:colOff>
      <xdr:row>39</xdr:row>
      <xdr:rowOff>6840</xdr:rowOff>
    </xdr:to>
    <xdr:pic>
      <xdr:nvPicPr>
        <xdr:cNvPr id="10" name="Image 8" descr=""/>
        <xdr:cNvPicPr/>
      </xdr:nvPicPr>
      <xdr:blipFill>
        <a:blip r:embed="rId1"/>
        <a:stretch/>
      </xdr:blipFill>
      <xdr:spPr>
        <a:xfrm>
          <a:off x="11378880" y="162360"/>
          <a:ext cx="10991160" cy="618408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14</xdr:col>
      <xdr:colOff>546840</xdr:colOff>
      <xdr:row>1</xdr:row>
      <xdr:rowOff>10440</xdr:rowOff>
    </xdr:from>
    <xdr:to>
      <xdr:col>21</xdr:col>
      <xdr:colOff>615600</xdr:colOff>
      <xdr:row>20</xdr:row>
      <xdr:rowOff>160200</xdr:rowOff>
    </xdr:to>
    <xdr:graphicFrame>
      <xdr:nvGraphicFramePr>
        <xdr:cNvPr id="11" name=""/>
        <xdr:cNvGraphicFramePr/>
      </xdr:nvGraphicFramePr>
      <xdr:xfrm>
        <a:off x="11925720" y="172800"/>
        <a:ext cx="5758560" cy="3238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K41"/>
  <sheetViews>
    <sheetView showFormulas="false" showGridLines="true" showRowColHeaders="true" showZeros="true" rightToLeft="false" tabSelected="false" showOutlineSymbols="true" defaultGridColor="true" view="normal" topLeftCell="V17" colorId="64" zoomScale="100" zoomScaleNormal="100" zoomScalePageLayoutView="100" workbookViewId="0">
      <selection pane="topLeft" activeCell="Z1" activeCellId="1" sqref="38:38 Z1"/>
    </sheetView>
  </sheetViews>
  <sheetFormatPr defaultRowHeight="12.8" zeroHeight="false" outlineLevelRow="0" outlineLevelCol="0"/>
  <cols>
    <col collapsed="false" customWidth="true" hidden="false" outlineLevel="0" max="1" min="1" style="1" width="15.23"/>
    <col collapsed="false" customWidth="false" hidden="true" outlineLevel="0" max="13" min="2" style="1" width="11.52"/>
    <col collapsed="false" customWidth="false" hidden="false" outlineLevel="0" max="17" min="14" style="1" width="11.52"/>
    <col collapsed="false" customWidth="true" hidden="false" outlineLevel="0" max="18" min="18" style="1" width="7.94"/>
    <col collapsed="false" customWidth="true" hidden="false" outlineLevel="0" max="19" min="19" style="1" width="22.16"/>
    <col collapsed="false" customWidth="true" hidden="false" outlineLevel="0" max="21" min="20" style="1" width="10.73"/>
    <col collapsed="false" customWidth="true" hidden="false" outlineLevel="0" max="22" min="22" style="1" width="8.67"/>
    <col collapsed="false" customWidth="true" hidden="false" outlineLevel="0" max="23" min="23" style="1" width="31.88"/>
    <col collapsed="false" customWidth="true" hidden="false" outlineLevel="0" max="24" min="24" style="1" width="10.49"/>
    <col collapsed="false" customWidth="true" hidden="false" outlineLevel="0" max="25" min="25" style="1" width="7.58"/>
    <col collapsed="false" customWidth="false" hidden="false" outlineLevel="0" max="37" min="26" style="1" width="11.52"/>
    <col collapsed="false" customWidth="false" hidden="false" outlineLevel="0" max="1025" min="38" style="0" width="11.52"/>
  </cols>
  <sheetData>
    <row r="1" customFormat="false" ht="15" hidden="false" customHeight="false" outlineLevel="0" collapsed="false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5</v>
      </c>
      <c r="S1" s="3" t="s">
        <v>17</v>
      </c>
      <c r="T1" s="3" t="s">
        <v>18</v>
      </c>
      <c r="U1" s="3" t="s">
        <v>19</v>
      </c>
      <c r="V1" s="2" t="s">
        <v>20</v>
      </c>
      <c r="W1" s="3" t="s">
        <v>21</v>
      </c>
      <c r="X1" s="3" t="s">
        <v>11</v>
      </c>
      <c r="Y1" s="3" t="s">
        <v>12</v>
      </c>
      <c r="Z1" s="3" t="s">
        <v>13</v>
      </c>
      <c r="AA1" s="3" t="s">
        <v>14</v>
      </c>
      <c r="AB1" s="3" t="s">
        <v>15</v>
      </c>
      <c r="AC1" s="3" t="s">
        <v>16</v>
      </c>
      <c r="AD1" s="3" t="s">
        <v>5</v>
      </c>
      <c r="AE1" s="3" t="s">
        <v>17</v>
      </c>
      <c r="AF1" s="3" t="s">
        <v>18</v>
      </c>
      <c r="AG1" s="3" t="s">
        <v>19</v>
      </c>
      <c r="AH1" s="2" t="s">
        <v>20</v>
      </c>
      <c r="AI1" s="3" t="s">
        <v>21</v>
      </c>
      <c r="AJ1" s="3" t="s">
        <v>11</v>
      </c>
      <c r="AK1" s="3" t="s">
        <v>12</v>
      </c>
    </row>
    <row r="2" customFormat="false" ht="15" hidden="false" customHeight="false" outlineLevel="0" collapsed="false">
      <c r="A2" s="4" t="n">
        <v>13</v>
      </c>
      <c r="B2" s="5" t="n">
        <v>47</v>
      </c>
      <c r="C2" s="5" t="n">
        <v>24</v>
      </c>
      <c r="D2" s="5" t="n">
        <v>567</v>
      </c>
      <c r="E2" s="6" t="n">
        <f aca="false">C2+D2</f>
        <v>591</v>
      </c>
      <c r="F2" s="5" t="n">
        <v>15</v>
      </c>
      <c r="G2" s="5" t="n">
        <v>6</v>
      </c>
      <c r="H2" s="5" t="n">
        <v>182</v>
      </c>
      <c r="I2" s="5" t="n">
        <v>504</v>
      </c>
      <c r="J2" s="6" t="n">
        <f aca="false">I2+H2</f>
        <v>686</v>
      </c>
      <c r="K2" s="5" t="n">
        <v>10</v>
      </c>
      <c r="L2" s="5" t="n">
        <v>1930</v>
      </c>
      <c r="M2" s="5" t="n">
        <v>3285</v>
      </c>
      <c r="N2" s="7" t="n">
        <v>34</v>
      </c>
      <c r="O2" s="7" t="n">
        <v>21</v>
      </c>
      <c r="P2" s="7" t="n">
        <v>529</v>
      </c>
      <c r="Q2" s="7" t="n">
        <f aca="false">+O2+P2</f>
        <v>550</v>
      </c>
      <c r="R2" s="7" t="n">
        <v>15</v>
      </c>
      <c r="S2" s="7"/>
      <c r="T2" s="7" t="n">
        <v>317</v>
      </c>
      <c r="U2" s="7" t="n">
        <v>515</v>
      </c>
      <c r="V2" s="7" t="n">
        <f aca="false">+T2+U2</f>
        <v>832</v>
      </c>
      <c r="W2" s="7" t="n">
        <v>20</v>
      </c>
      <c r="X2" s="7" t="n">
        <f aca="false">+Y2-V2-S2-R2-Q2-N2</f>
        <v>1642</v>
      </c>
      <c r="Y2" s="8" t="n">
        <v>3073</v>
      </c>
      <c r="Z2" s="9" t="n">
        <f aca="false">N2/B2-1</f>
        <v>-0.276595744680851</v>
      </c>
      <c r="AA2" s="9" t="n">
        <f aca="false">O2/C2-1</f>
        <v>-0.125</v>
      </c>
      <c r="AB2" s="9" t="n">
        <f aca="false">P2/D2-1</f>
        <v>-0.0670194003527337</v>
      </c>
      <c r="AC2" s="9" t="n">
        <f aca="false">Q2/E2-1</f>
        <v>-0.0693739424703892</v>
      </c>
      <c r="AD2" s="9" t="n">
        <f aca="false">R2/F2-1</f>
        <v>0</v>
      </c>
      <c r="AE2" s="9" t="n">
        <f aca="false">S2/G2-1</f>
        <v>-1</v>
      </c>
      <c r="AF2" s="9" t="n">
        <f aca="false">T2/H2-1</f>
        <v>0.741758241758242</v>
      </c>
      <c r="AG2" s="9" t="n">
        <f aca="false">U2/I2-1</f>
        <v>0.0218253968253967</v>
      </c>
      <c r="AH2" s="9" t="n">
        <f aca="false">V2/J2-1</f>
        <v>0.212827988338192</v>
      </c>
      <c r="AI2" s="9" t="n">
        <f aca="false">W2/K2-1</f>
        <v>1</v>
      </c>
      <c r="AJ2" s="9" t="n">
        <f aca="false">X2/L2-1</f>
        <v>-0.149222797927461</v>
      </c>
      <c r="AK2" s="9" t="n">
        <f aca="false">Y2/M2-1</f>
        <v>-0.0645357686453577</v>
      </c>
    </row>
    <row r="3" customFormat="false" ht="15" hidden="false" customHeight="false" outlineLevel="0" collapsed="false">
      <c r="A3" s="4" t="n">
        <v>14</v>
      </c>
      <c r="B3" s="5" t="n">
        <v>0</v>
      </c>
      <c r="C3" s="5" t="n">
        <v>1</v>
      </c>
      <c r="D3" s="5" t="n">
        <v>140</v>
      </c>
      <c r="E3" s="6" t="n">
        <f aca="false">C3+D3</f>
        <v>141</v>
      </c>
      <c r="F3" s="5" t="n">
        <v>0</v>
      </c>
      <c r="G3" s="5" t="n">
        <v>14</v>
      </c>
      <c r="H3" s="5" t="n">
        <v>99</v>
      </c>
      <c r="I3" s="5" t="n">
        <v>38</v>
      </c>
      <c r="J3" s="6" t="n">
        <f aca="false">I3+H3</f>
        <v>137</v>
      </c>
      <c r="K3" s="5" t="n">
        <v>20</v>
      </c>
      <c r="L3" s="5" t="n">
        <v>537</v>
      </c>
      <c r="M3" s="5" t="n">
        <v>849</v>
      </c>
      <c r="N3" s="7"/>
      <c r="O3" s="7" t="n">
        <v>49</v>
      </c>
      <c r="P3" s="7" t="n">
        <v>6</v>
      </c>
      <c r="Q3" s="7" t="n">
        <f aca="false">+O3+P3</f>
        <v>55</v>
      </c>
      <c r="R3" s="7"/>
      <c r="S3" s="7" t="n">
        <v>11</v>
      </c>
      <c r="T3" s="7" t="n">
        <v>284</v>
      </c>
      <c r="U3" s="7" t="n">
        <v>43</v>
      </c>
      <c r="V3" s="7" t="n">
        <f aca="false">+T3+U3</f>
        <v>327</v>
      </c>
      <c r="W3" s="7" t="n">
        <v>18</v>
      </c>
      <c r="X3" s="7" t="n">
        <f aca="false">+Y3-V3-S3-R3-Q3-N3</f>
        <v>551</v>
      </c>
      <c r="Y3" s="8" t="n">
        <v>944</v>
      </c>
      <c r="Z3" s="9" t="e">
        <f aca="false">N3/B3-1</f>
        <v>#DIV/0!</v>
      </c>
      <c r="AA3" s="9" t="n">
        <f aca="false">O3/C3-1</f>
        <v>48</v>
      </c>
      <c r="AB3" s="9" t="n">
        <f aca="false">P3/D3-1</f>
        <v>-0.957142857142857</v>
      </c>
      <c r="AC3" s="9" t="n">
        <f aca="false">Q3/E3-1</f>
        <v>-0.609929078014184</v>
      </c>
      <c r="AD3" s="9"/>
      <c r="AE3" s="9" t="n">
        <f aca="false">S3/G3-1</f>
        <v>-0.214285714285714</v>
      </c>
      <c r="AF3" s="9" t="n">
        <f aca="false">T3/H3-1</f>
        <v>1.86868686868687</v>
      </c>
      <c r="AG3" s="9" t="n">
        <f aca="false">U3/I3-1</f>
        <v>0.131578947368421</v>
      </c>
      <c r="AH3" s="9" t="n">
        <f aca="false">V3/J3-1</f>
        <v>1.38686131386861</v>
      </c>
      <c r="AI3" s="9" t="n">
        <f aca="false">W3/K3-1</f>
        <v>-0.1</v>
      </c>
      <c r="AJ3" s="9" t="n">
        <f aca="false">X3/L3-1</f>
        <v>0.0260707635009312</v>
      </c>
      <c r="AK3" s="9" t="n">
        <f aca="false">Y3/M3-1</f>
        <v>0.111896348645465</v>
      </c>
    </row>
    <row r="4" customFormat="false" ht="15" hidden="false" customHeight="false" outlineLevel="0" collapsed="false">
      <c r="A4" s="4" t="n">
        <v>21</v>
      </c>
      <c r="B4" s="5" t="n">
        <v>0</v>
      </c>
      <c r="C4" s="5" t="n">
        <v>55</v>
      </c>
      <c r="D4" s="5" t="n">
        <v>171</v>
      </c>
      <c r="E4" s="6" t="n">
        <f aca="false">C4+D4</f>
        <v>226</v>
      </c>
      <c r="F4" s="5" t="n">
        <v>0</v>
      </c>
      <c r="G4" s="5" t="n">
        <v>43</v>
      </c>
      <c r="H4" s="5" t="n">
        <v>16</v>
      </c>
      <c r="I4" s="5" t="n">
        <v>114</v>
      </c>
      <c r="J4" s="6" t="n">
        <f aca="false">I4+H4</f>
        <v>130</v>
      </c>
      <c r="K4" s="5" t="n">
        <v>66</v>
      </c>
      <c r="L4" s="5" t="n">
        <v>718</v>
      </c>
      <c r="M4" s="5" t="n">
        <v>1183</v>
      </c>
      <c r="N4" s="7" t="n">
        <v>1</v>
      </c>
      <c r="O4" s="7" t="n">
        <v>2</v>
      </c>
      <c r="P4" s="7" t="n">
        <v>12</v>
      </c>
      <c r="Q4" s="7" t="n">
        <f aca="false">+O4+P4</f>
        <v>14</v>
      </c>
      <c r="R4" s="7"/>
      <c r="S4" s="7" t="n">
        <v>57</v>
      </c>
      <c r="T4" s="7" t="n">
        <v>14</v>
      </c>
      <c r="U4" s="7" t="n">
        <v>90</v>
      </c>
      <c r="V4" s="7" t="n">
        <f aca="false">+T4+U4</f>
        <v>104</v>
      </c>
      <c r="W4" s="7" t="n">
        <v>73</v>
      </c>
      <c r="X4" s="7" t="n">
        <f aca="false">+Y4-V4-S4-R4-Q4-N4</f>
        <v>1097</v>
      </c>
      <c r="Y4" s="8" t="n">
        <v>1273</v>
      </c>
      <c r="Z4" s="9" t="e">
        <f aca="false">N4/B4-1</f>
        <v>#DIV/0!</v>
      </c>
      <c r="AA4" s="9" t="n">
        <f aca="false">O4/C4-1</f>
        <v>-0.963636363636364</v>
      </c>
      <c r="AB4" s="9" t="n">
        <f aca="false">P4/D4-1</f>
        <v>-0.929824561403509</v>
      </c>
      <c r="AC4" s="9" t="n">
        <f aca="false">Q4/E4-1</f>
        <v>-0.938053097345133</v>
      </c>
      <c r="AD4" s="9"/>
      <c r="AE4" s="9" t="n">
        <f aca="false">S4/G4-1</f>
        <v>0.325581395348837</v>
      </c>
      <c r="AF4" s="9" t="n">
        <f aca="false">T4/H4-1</f>
        <v>-0.125</v>
      </c>
      <c r="AG4" s="9" t="n">
        <f aca="false">U4/I4-1</f>
        <v>-0.210526315789474</v>
      </c>
      <c r="AH4" s="9" t="n">
        <f aca="false">V4/J4-1</f>
        <v>-0.2</v>
      </c>
      <c r="AI4" s="9" t="n">
        <f aca="false">W4/K4-1</f>
        <v>0.106060606060606</v>
      </c>
      <c r="AJ4" s="9" t="n">
        <f aca="false">X4/L4-1</f>
        <v>0.527855153203343</v>
      </c>
      <c r="AK4" s="9" t="n">
        <f aca="false">Y4/M4-1</f>
        <v>0.0760777683854608</v>
      </c>
    </row>
    <row r="5" customFormat="false" ht="15" hidden="false" customHeight="false" outlineLevel="0" collapsed="false">
      <c r="A5" s="4" t="n">
        <v>25</v>
      </c>
      <c r="B5" s="5" t="n">
        <v>3</v>
      </c>
      <c r="C5" s="5" t="n">
        <v>2</v>
      </c>
      <c r="D5" s="5" t="n">
        <v>129</v>
      </c>
      <c r="E5" s="6" t="n">
        <f aca="false">C5+D5</f>
        <v>131</v>
      </c>
      <c r="F5" s="5" t="n">
        <v>1</v>
      </c>
      <c r="G5" s="5" t="n">
        <v>9</v>
      </c>
      <c r="H5" s="5" t="n">
        <v>99</v>
      </c>
      <c r="I5" s="5" t="n">
        <v>70</v>
      </c>
      <c r="J5" s="6" t="n">
        <f aca="false">I5+H5</f>
        <v>169</v>
      </c>
      <c r="K5" s="5" t="n">
        <v>21</v>
      </c>
      <c r="L5" s="5" t="n">
        <v>450</v>
      </c>
      <c r="M5" s="5" t="n">
        <v>784</v>
      </c>
      <c r="N5" s="7" t="n">
        <v>4</v>
      </c>
      <c r="O5" s="7" t="n">
        <v>3</v>
      </c>
      <c r="P5" s="7" t="n">
        <v>230</v>
      </c>
      <c r="Q5" s="7" t="n">
        <f aca="false">+O5+P5</f>
        <v>233</v>
      </c>
      <c r="R5" s="7" t="n">
        <v>1</v>
      </c>
      <c r="S5" s="7" t="n">
        <v>8</v>
      </c>
      <c r="T5" s="7" t="n">
        <v>137</v>
      </c>
      <c r="U5" s="7" t="n">
        <v>55</v>
      </c>
      <c r="V5" s="7" t="n">
        <f aca="false">+T5+U5</f>
        <v>192</v>
      </c>
      <c r="W5" s="7" t="n">
        <v>42</v>
      </c>
      <c r="X5" s="7" t="n">
        <f aca="false">+Y5-V5-S5-R5-Q5-N5</f>
        <v>413</v>
      </c>
      <c r="Y5" s="8" t="n">
        <v>851</v>
      </c>
      <c r="Z5" s="9" t="n">
        <f aca="false">N5/B5-1</f>
        <v>0.333333333333333</v>
      </c>
      <c r="AA5" s="9" t="n">
        <f aca="false">O5/C5-1</f>
        <v>0.5</v>
      </c>
      <c r="AB5" s="9" t="n">
        <f aca="false">P5/D5-1</f>
        <v>0.782945736434109</v>
      </c>
      <c r="AC5" s="9" t="n">
        <f aca="false">Q5/E5-1</f>
        <v>0.778625954198473</v>
      </c>
      <c r="AD5" s="9" t="n">
        <f aca="false">R5/F5-1</f>
        <v>0</v>
      </c>
      <c r="AE5" s="9" t="n">
        <f aca="false">S5/G5-1</f>
        <v>-0.111111111111111</v>
      </c>
      <c r="AF5" s="9" t="n">
        <f aca="false">T5/H5-1</f>
        <v>0.383838383838384</v>
      </c>
      <c r="AG5" s="9" t="n">
        <f aca="false">U5/I5-1</f>
        <v>-0.214285714285714</v>
      </c>
      <c r="AH5" s="9" t="n">
        <f aca="false">V5/J5-1</f>
        <v>0.136094674556213</v>
      </c>
      <c r="AI5" s="9" t="n">
        <f aca="false">W5/K5-1</f>
        <v>1</v>
      </c>
      <c r="AJ5" s="9" t="n">
        <f aca="false">X5/L5-1</f>
        <v>-0.0822222222222222</v>
      </c>
      <c r="AK5" s="9" t="n">
        <f aca="false">Y5/M5-1</f>
        <v>0.0854591836734695</v>
      </c>
    </row>
    <row r="6" customFormat="false" ht="15" hidden="false" customHeight="false" outlineLevel="0" collapsed="false">
      <c r="A6" s="4" t="n">
        <v>30</v>
      </c>
      <c r="B6" s="5" t="n">
        <v>0</v>
      </c>
      <c r="C6" s="5" t="n">
        <v>19</v>
      </c>
      <c r="D6" s="5" t="n">
        <v>37</v>
      </c>
      <c r="E6" s="6" t="n">
        <f aca="false">C6+D6</f>
        <v>56</v>
      </c>
      <c r="F6" s="5" t="n">
        <v>2</v>
      </c>
      <c r="G6" s="5" t="n">
        <v>0</v>
      </c>
      <c r="H6" s="5" t="n">
        <v>108</v>
      </c>
      <c r="I6" s="5" t="n">
        <v>205</v>
      </c>
      <c r="J6" s="6" t="n">
        <f aca="false">I6+H6</f>
        <v>313</v>
      </c>
      <c r="K6" s="5" t="n">
        <v>20</v>
      </c>
      <c r="L6" s="5" t="n">
        <v>436</v>
      </c>
      <c r="M6" s="5" t="n">
        <v>827</v>
      </c>
      <c r="N6" s="7"/>
      <c r="O6" s="7" t="n">
        <v>13</v>
      </c>
      <c r="P6" s="7" t="n">
        <v>14</v>
      </c>
      <c r="Q6" s="7" t="n">
        <f aca="false">+O6+P6</f>
        <v>27</v>
      </c>
      <c r="R6" s="7"/>
      <c r="S6" s="7"/>
      <c r="T6" s="7" t="n">
        <v>160</v>
      </c>
      <c r="U6" s="7" t="n">
        <v>300</v>
      </c>
      <c r="V6" s="7" t="n">
        <f aca="false">+T6+U6</f>
        <v>460</v>
      </c>
      <c r="W6" s="7" t="n">
        <v>13</v>
      </c>
      <c r="X6" s="7" t="n">
        <f aca="false">+Y6-V6-S6-R6-Q6-N6</f>
        <v>470</v>
      </c>
      <c r="Y6" s="8" t="n">
        <v>957</v>
      </c>
      <c r="Z6" s="9" t="e">
        <f aca="false">N6/B6-1</f>
        <v>#DIV/0!</v>
      </c>
      <c r="AA6" s="9" t="n">
        <f aca="false">O6/C6-1</f>
        <v>-0.31578947368421</v>
      </c>
      <c r="AB6" s="9" t="n">
        <f aca="false">P6/D6-1</f>
        <v>-0.621621621621622</v>
      </c>
      <c r="AC6" s="9" t="n">
        <f aca="false">Q6/E6-1</f>
        <v>-0.517857142857143</v>
      </c>
      <c r="AD6" s="9" t="n">
        <f aca="false">R6/F6-1</f>
        <v>-1</v>
      </c>
      <c r="AE6" s="9"/>
      <c r="AF6" s="9" t="n">
        <f aca="false">T6/H6-1</f>
        <v>0.481481481481481</v>
      </c>
      <c r="AG6" s="9" t="n">
        <f aca="false">U6/I6-1</f>
        <v>0.463414634146341</v>
      </c>
      <c r="AH6" s="9" t="n">
        <f aca="false">V6/J6-1</f>
        <v>0.46964856230032</v>
      </c>
      <c r="AI6" s="9" t="n">
        <f aca="false">W6/K6-1</f>
        <v>-0.35</v>
      </c>
      <c r="AJ6" s="9" t="n">
        <f aca="false">X6/L6-1</f>
        <v>0.0779816513761469</v>
      </c>
      <c r="AK6" s="9" t="n">
        <f aca="false">Y6/M6-1</f>
        <v>0.157194679564692</v>
      </c>
    </row>
    <row r="7" customFormat="false" ht="15" hidden="false" customHeight="false" outlineLevel="0" collapsed="false">
      <c r="A7" s="4" t="n">
        <v>31</v>
      </c>
      <c r="B7" s="5" t="n">
        <v>4</v>
      </c>
      <c r="C7" s="5" t="n">
        <v>4</v>
      </c>
      <c r="D7" s="5" t="n">
        <v>172</v>
      </c>
      <c r="E7" s="6" t="n">
        <f aca="false">C7+D7</f>
        <v>176</v>
      </c>
      <c r="F7" s="5" t="n">
        <v>39</v>
      </c>
      <c r="G7" s="5" t="n">
        <v>5</v>
      </c>
      <c r="H7" s="5" t="n">
        <v>182</v>
      </c>
      <c r="I7" s="5" t="n">
        <v>434</v>
      </c>
      <c r="J7" s="6" t="n">
        <f aca="false">I7+H7</f>
        <v>616</v>
      </c>
      <c r="K7" s="5" t="n">
        <v>74</v>
      </c>
      <c r="L7" s="5" t="n">
        <v>981</v>
      </c>
      <c r="M7" s="5" t="n">
        <v>1895</v>
      </c>
      <c r="N7" s="7" t="n">
        <v>12</v>
      </c>
      <c r="O7" s="7" t="n">
        <v>20</v>
      </c>
      <c r="P7" s="7" t="n">
        <v>330</v>
      </c>
      <c r="Q7" s="7" t="n">
        <f aca="false">+O7+P7</f>
        <v>350</v>
      </c>
      <c r="R7" s="7" t="n">
        <v>37</v>
      </c>
      <c r="S7" s="7" t="n">
        <v>5</v>
      </c>
      <c r="T7" s="7" t="n">
        <v>487</v>
      </c>
      <c r="U7" s="7" t="n">
        <v>436</v>
      </c>
      <c r="V7" s="7" t="n">
        <f aca="false">+T7+U7</f>
        <v>923</v>
      </c>
      <c r="W7" s="7" t="n">
        <v>62</v>
      </c>
      <c r="X7" s="7" t="n">
        <f aca="false">+Y7-V7-S7-R7-Q7-N7</f>
        <v>1285</v>
      </c>
      <c r="Y7" s="8" t="n">
        <v>2612</v>
      </c>
      <c r="Z7" s="9" t="n">
        <f aca="false">N7/B7-1</f>
        <v>2</v>
      </c>
      <c r="AA7" s="9" t="n">
        <f aca="false">O7/C7-1</f>
        <v>4</v>
      </c>
      <c r="AB7" s="9" t="n">
        <f aca="false">P7/D7-1</f>
        <v>0.918604651162791</v>
      </c>
      <c r="AC7" s="9" t="n">
        <f aca="false">Q7/E7-1</f>
        <v>0.988636363636364</v>
      </c>
      <c r="AD7" s="9" t="n">
        <f aca="false">R7/F7-1</f>
        <v>-0.0512820512820513</v>
      </c>
      <c r="AE7" s="9" t="n">
        <f aca="false">S7/G7-1</f>
        <v>0</v>
      </c>
      <c r="AF7" s="9" t="n">
        <f aca="false">T7/H7-1</f>
        <v>1.67582417582418</v>
      </c>
      <c r="AG7" s="9" t="n">
        <f aca="false">U7/I7-1</f>
        <v>0.00460829493087567</v>
      </c>
      <c r="AH7" s="9" t="n">
        <f aca="false">V7/J7-1</f>
        <v>0.498376623376623</v>
      </c>
      <c r="AI7" s="9" t="n">
        <f aca="false">W7/K7-1</f>
        <v>-0.162162162162162</v>
      </c>
      <c r="AJ7" s="9" t="n">
        <f aca="false">X7/L7-1</f>
        <v>0.309887869520897</v>
      </c>
      <c r="AK7" s="9" t="n">
        <f aca="false">Y7/M7-1</f>
        <v>0.378364116094987</v>
      </c>
    </row>
    <row r="8" customFormat="false" ht="15" hidden="false" customHeight="false" outlineLevel="0" collapsed="false">
      <c r="A8" s="4" t="n">
        <v>33</v>
      </c>
      <c r="B8" s="5" t="n">
        <v>6</v>
      </c>
      <c r="C8" s="5" t="n">
        <v>79</v>
      </c>
      <c r="D8" s="5" t="n">
        <v>130</v>
      </c>
      <c r="E8" s="6" t="n">
        <f aca="false">C8+D8</f>
        <v>209</v>
      </c>
      <c r="F8" s="5" t="n">
        <v>9</v>
      </c>
      <c r="G8" s="5" t="n">
        <v>0</v>
      </c>
      <c r="H8" s="5" t="n">
        <v>23</v>
      </c>
      <c r="I8" s="5" t="n">
        <v>147</v>
      </c>
      <c r="J8" s="6" t="n">
        <f aca="false">I8+H8</f>
        <v>170</v>
      </c>
      <c r="K8" s="5" t="n">
        <v>36</v>
      </c>
      <c r="L8" s="5" t="n">
        <v>1174</v>
      </c>
      <c r="M8" s="5" t="n">
        <v>1604</v>
      </c>
      <c r="N8" s="7" t="n">
        <v>1</v>
      </c>
      <c r="O8" s="7" t="n">
        <v>286</v>
      </c>
      <c r="P8" s="7" t="n">
        <v>38</v>
      </c>
      <c r="Q8" s="7" t="n">
        <f aca="false">+O8+P8</f>
        <v>324</v>
      </c>
      <c r="R8" s="7" t="n">
        <v>5</v>
      </c>
      <c r="S8" s="7"/>
      <c r="T8" s="7" t="n">
        <v>63</v>
      </c>
      <c r="U8" s="7" t="n">
        <v>156</v>
      </c>
      <c r="V8" s="7" t="n">
        <f aca="false">+T8+U8</f>
        <v>219</v>
      </c>
      <c r="W8" s="7" t="n">
        <v>46</v>
      </c>
      <c r="X8" s="7" t="n">
        <f aca="false">+Y8-V8-S8-R8-Q8-N8</f>
        <v>1558</v>
      </c>
      <c r="Y8" s="8" t="n">
        <v>2107</v>
      </c>
      <c r="Z8" s="9" t="n">
        <f aca="false">N8/B8-1</f>
        <v>-0.833333333333333</v>
      </c>
      <c r="AA8" s="9" t="n">
        <f aca="false">O8/C8-1</f>
        <v>2.62025316455696</v>
      </c>
      <c r="AB8" s="9" t="n">
        <f aca="false">P8/D8-1</f>
        <v>-0.707692307692308</v>
      </c>
      <c r="AC8" s="9" t="n">
        <f aca="false">Q8/E8-1</f>
        <v>0.550239234449761</v>
      </c>
      <c r="AD8" s="9" t="n">
        <f aca="false">R8/F8-1</f>
        <v>-0.444444444444444</v>
      </c>
      <c r="AE8" s="9"/>
      <c r="AF8" s="9" t="n">
        <f aca="false">T8/H8-1</f>
        <v>1.73913043478261</v>
      </c>
      <c r="AG8" s="9" t="n">
        <f aca="false">U8/I8-1</f>
        <v>0.0612244897959184</v>
      </c>
      <c r="AH8" s="9" t="n">
        <f aca="false">V8/J8-1</f>
        <v>0.288235294117647</v>
      </c>
      <c r="AI8" s="9" t="n">
        <f aca="false">W8/K8-1</f>
        <v>0.277777777777778</v>
      </c>
      <c r="AJ8" s="9" t="n">
        <f aca="false">X8/L8-1</f>
        <v>0.327086882453152</v>
      </c>
      <c r="AK8" s="9" t="n">
        <f aca="false">Y8/M8-1</f>
        <v>0.31359102244389</v>
      </c>
    </row>
    <row r="9" customFormat="false" ht="15" hidden="false" customHeight="false" outlineLevel="0" collapsed="false">
      <c r="A9" s="4" t="n">
        <v>34</v>
      </c>
      <c r="B9" s="5" t="n">
        <v>0</v>
      </c>
      <c r="C9" s="5" t="n">
        <v>30</v>
      </c>
      <c r="D9" s="5" t="n">
        <v>123</v>
      </c>
      <c r="E9" s="6" t="n">
        <f aca="false">C9+D9</f>
        <v>153</v>
      </c>
      <c r="F9" s="5" t="n">
        <v>4</v>
      </c>
      <c r="G9" s="5" t="n">
        <v>15</v>
      </c>
      <c r="H9" s="5" t="n">
        <v>262</v>
      </c>
      <c r="I9" s="5" t="n">
        <v>353</v>
      </c>
      <c r="J9" s="6" t="n">
        <f aca="false">I9+H9</f>
        <v>615</v>
      </c>
      <c r="K9" s="5" t="n">
        <v>14</v>
      </c>
      <c r="L9" s="5" t="n">
        <v>992</v>
      </c>
      <c r="M9" s="5" t="n">
        <v>1793</v>
      </c>
      <c r="N9" s="7"/>
      <c r="O9" s="7" t="n">
        <v>5</v>
      </c>
      <c r="P9" s="7" t="n">
        <v>32</v>
      </c>
      <c r="Q9" s="7" t="n">
        <f aca="false">+O9+P9</f>
        <v>37</v>
      </c>
      <c r="R9" s="7" t="n">
        <v>5</v>
      </c>
      <c r="S9" s="7" t="n">
        <v>28</v>
      </c>
      <c r="T9" s="7" t="n">
        <v>475</v>
      </c>
      <c r="U9" s="7" t="n">
        <v>244</v>
      </c>
      <c r="V9" s="7" t="n">
        <f aca="false">+T9+U9</f>
        <v>719</v>
      </c>
      <c r="W9" s="7" t="n">
        <v>30</v>
      </c>
      <c r="X9" s="7" t="n">
        <f aca="false">+Y9-V9-S9-R9-Q9-N9</f>
        <v>979</v>
      </c>
      <c r="Y9" s="8" t="n">
        <v>1768</v>
      </c>
      <c r="Z9" s="9"/>
      <c r="AA9" s="9" t="n">
        <f aca="false">O9/C9-1</f>
        <v>-0.833333333333333</v>
      </c>
      <c r="AB9" s="9" t="n">
        <f aca="false">P9/D9-1</f>
        <v>-0.739837398373984</v>
      </c>
      <c r="AC9" s="9" t="n">
        <f aca="false">Q9/E9-1</f>
        <v>-0.758169934640523</v>
      </c>
      <c r="AD9" s="9" t="n">
        <f aca="false">R9/F9-1</f>
        <v>0.25</v>
      </c>
      <c r="AE9" s="9" t="n">
        <f aca="false">S9/G9-1</f>
        <v>0.866666666666667</v>
      </c>
      <c r="AF9" s="9" t="n">
        <f aca="false">T9/H9-1</f>
        <v>0.812977099236641</v>
      </c>
      <c r="AG9" s="9" t="n">
        <f aca="false">U9/I9-1</f>
        <v>-0.308781869688385</v>
      </c>
      <c r="AH9" s="9" t="n">
        <f aca="false">V9/J9-1</f>
        <v>0.169105691056911</v>
      </c>
      <c r="AI9" s="9" t="n">
        <f aca="false">W9/K9-1</f>
        <v>1.14285714285714</v>
      </c>
      <c r="AJ9" s="9" t="n">
        <f aca="false">X9/L9-1</f>
        <v>-0.0131048387096774</v>
      </c>
      <c r="AK9" s="9" t="n">
        <f aca="false">Y9/M9-1</f>
        <v>-0.0139431121026213</v>
      </c>
    </row>
    <row r="10" customFormat="false" ht="15" hidden="false" customHeight="false" outlineLevel="0" collapsed="false">
      <c r="A10" s="4" t="n">
        <v>35</v>
      </c>
      <c r="B10" s="5" t="n">
        <v>0</v>
      </c>
      <c r="C10" s="5" t="n">
        <v>10</v>
      </c>
      <c r="D10" s="5" t="n">
        <v>379</v>
      </c>
      <c r="E10" s="6" t="n">
        <f aca="false">C10+D10</f>
        <v>389</v>
      </c>
      <c r="F10" s="5" t="n">
        <v>9</v>
      </c>
      <c r="G10" s="5" t="n">
        <v>10</v>
      </c>
      <c r="H10" s="5" t="n">
        <v>67</v>
      </c>
      <c r="I10" s="5" t="n">
        <v>384</v>
      </c>
      <c r="J10" s="6" t="n">
        <f aca="false">I10+H10</f>
        <v>451</v>
      </c>
      <c r="K10" s="5" t="n">
        <v>11</v>
      </c>
      <c r="L10" s="5" t="n">
        <v>1085</v>
      </c>
      <c r="M10" s="5" t="n">
        <v>1955</v>
      </c>
      <c r="N10" s="7" t="n">
        <v>1</v>
      </c>
      <c r="O10" s="7" t="n">
        <v>6</v>
      </c>
      <c r="P10" s="7" t="n">
        <v>348</v>
      </c>
      <c r="Q10" s="7" t="n">
        <f aca="false">+O10+P10</f>
        <v>354</v>
      </c>
      <c r="R10" s="7" t="n">
        <v>6</v>
      </c>
      <c r="S10" s="7" t="n">
        <v>8</v>
      </c>
      <c r="T10" s="7" t="n">
        <v>251</v>
      </c>
      <c r="U10" s="7" t="n">
        <v>386</v>
      </c>
      <c r="V10" s="7" t="n">
        <f aca="false">+T10+U10</f>
        <v>637</v>
      </c>
      <c r="W10" s="7" t="n">
        <v>59</v>
      </c>
      <c r="X10" s="7" t="n">
        <f aca="false">+Y10-V10-S10-R10-Q10-N10</f>
        <v>1082</v>
      </c>
      <c r="Y10" s="8" t="n">
        <v>2088</v>
      </c>
      <c r="Z10" s="9"/>
      <c r="AA10" s="9" t="n">
        <f aca="false">O10/C10-1</f>
        <v>-0.4</v>
      </c>
      <c r="AB10" s="9" t="n">
        <f aca="false">P10/D10-1</f>
        <v>-0.0817941952506597</v>
      </c>
      <c r="AC10" s="9" t="n">
        <f aca="false">Q10/E10-1</f>
        <v>-0.089974293059126</v>
      </c>
      <c r="AD10" s="9" t="n">
        <f aca="false">R10/F10-1</f>
        <v>-0.333333333333333</v>
      </c>
      <c r="AE10" s="9" t="n">
        <f aca="false">S10/G10-1</f>
        <v>-0.2</v>
      </c>
      <c r="AF10" s="9" t="n">
        <f aca="false">T10/H10-1</f>
        <v>2.74626865671642</v>
      </c>
      <c r="AG10" s="9" t="n">
        <f aca="false">U10/I10-1</f>
        <v>0.00520833333333326</v>
      </c>
      <c r="AH10" s="9" t="n">
        <f aca="false">V10/J10-1</f>
        <v>0.412416851441242</v>
      </c>
      <c r="AI10" s="9" t="n">
        <f aca="false">W10/K10-1</f>
        <v>4.36363636363636</v>
      </c>
      <c r="AJ10" s="9" t="n">
        <f aca="false">X10/L10-1</f>
        <v>-0.0027649769585254</v>
      </c>
      <c r="AK10" s="9" t="n">
        <f aca="false">Y10/M10-1</f>
        <v>0.0680306905370844</v>
      </c>
    </row>
    <row r="11" customFormat="false" ht="15" hidden="false" customHeight="false" outlineLevel="0" collapsed="false">
      <c r="A11" s="4" t="n">
        <v>38</v>
      </c>
      <c r="B11" s="5" t="n">
        <v>1</v>
      </c>
      <c r="C11" s="5" t="n">
        <v>246</v>
      </c>
      <c r="D11" s="5" t="n">
        <v>457</v>
      </c>
      <c r="E11" s="6" t="n">
        <f aca="false">C11+D11</f>
        <v>703</v>
      </c>
      <c r="F11" s="5" t="n">
        <v>0</v>
      </c>
      <c r="G11" s="5" t="n">
        <v>33</v>
      </c>
      <c r="H11" s="5" t="n">
        <v>286</v>
      </c>
      <c r="I11" s="5" t="n">
        <v>272</v>
      </c>
      <c r="J11" s="6" t="n">
        <f aca="false">I11+H11</f>
        <v>558</v>
      </c>
      <c r="K11" s="5" t="n">
        <v>223</v>
      </c>
      <c r="L11" s="5" t="n">
        <v>1435</v>
      </c>
      <c r="M11" s="5" t="n">
        <v>2953</v>
      </c>
      <c r="N11" s="7" t="n">
        <v>3</v>
      </c>
      <c r="O11" s="7" t="n">
        <v>164</v>
      </c>
      <c r="P11" s="7" t="n">
        <v>157</v>
      </c>
      <c r="Q11" s="7" t="n">
        <f aca="false">+O11+P11</f>
        <v>321</v>
      </c>
      <c r="R11" s="7"/>
      <c r="S11" s="7" t="n">
        <v>58</v>
      </c>
      <c r="T11" s="7" t="n">
        <v>599</v>
      </c>
      <c r="U11" s="7" t="n">
        <v>281</v>
      </c>
      <c r="V11" s="7" t="n">
        <f aca="false">+T11+U11</f>
        <v>880</v>
      </c>
      <c r="W11" s="7" t="n">
        <v>194</v>
      </c>
      <c r="X11" s="7" t="n">
        <f aca="false">+Y11-V11-S11-R11-Q11-N11</f>
        <v>1687</v>
      </c>
      <c r="Y11" s="8" t="n">
        <v>2949</v>
      </c>
      <c r="Z11" s="9" t="n">
        <f aca="false">N11/B11-1</f>
        <v>2</v>
      </c>
      <c r="AA11" s="9" t="n">
        <f aca="false">O11/C11-1</f>
        <v>-0.333333333333333</v>
      </c>
      <c r="AB11" s="9" t="n">
        <f aca="false">P11/D11-1</f>
        <v>-0.656455142231948</v>
      </c>
      <c r="AC11" s="9" t="n">
        <f aca="false">Q11/E11-1</f>
        <v>-0.543385490753912</v>
      </c>
      <c r="AD11" s="9"/>
      <c r="AE11" s="9" t="n">
        <f aca="false">S11/G11-1</f>
        <v>0.757575757575758</v>
      </c>
      <c r="AF11" s="9" t="n">
        <f aca="false">T11/H11-1</f>
        <v>1.09440559440559</v>
      </c>
      <c r="AG11" s="9" t="n">
        <f aca="false">U11/I11-1</f>
        <v>0.0330882352941178</v>
      </c>
      <c r="AH11" s="9" t="n">
        <f aca="false">V11/J11-1</f>
        <v>0.577060931899642</v>
      </c>
      <c r="AI11" s="9" t="n">
        <f aca="false">W11/K11-1</f>
        <v>-0.130044843049327</v>
      </c>
      <c r="AJ11" s="9" t="n">
        <f aca="false">X11/L11-1</f>
        <v>0.175609756097561</v>
      </c>
      <c r="AK11" s="9" t="n">
        <f aca="false">Y11/M11-1</f>
        <v>-0.00135455469014556</v>
      </c>
    </row>
    <row r="12" customFormat="false" ht="15" hidden="false" customHeight="false" outlineLevel="0" collapsed="false">
      <c r="A12" s="4" t="n">
        <v>44</v>
      </c>
      <c r="B12" s="5" t="n">
        <v>5</v>
      </c>
      <c r="C12" s="5" t="n">
        <v>91</v>
      </c>
      <c r="D12" s="5" t="n">
        <v>605</v>
      </c>
      <c r="E12" s="6" t="n">
        <f aca="false">C12+D12</f>
        <v>696</v>
      </c>
      <c r="F12" s="5" t="n">
        <v>0</v>
      </c>
      <c r="G12" s="5" t="n">
        <v>7</v>
      </c>
      <c r="H12" s="5" t="n">
        <v>493</v>
      </c>
      <c r="I12" s="5" t="n">
        <v>70</v>
      </c>
      <c r="J12" s="6" t="n">
        <f aca="false">I12+H12</f>
        <v>563</v>
      </c>
      <c r="K12" s="5" t="n">
        <v>54</v>
      </c>
      <c r="L12" s="5" t="n">
        <v>5307</v>
      </c>
      <c r="M12" s="5" t="n">
        <v>6632</v>
      </c>
      <c r="N12" s="7" t="n">
        <v>4</v>
      </c>
      <c r="O12" s="7" t="n">
        <v>210</v>
      </c>
      <c r="P12" s="7" t="n">
        <v>1160</v>
      </c>
      <c r="Q12" s="7" t="n">
        <f aca="false">+O12+P12</f>
        <v>1370</v>
      </c>
      <c r="R12" s="7" t="n">
        <v>3</v>
      </c>
      <c r="S12" s="7" t="n">
        <v>38</v>
      </c>
      <c r="T12" s="7" t="n">
        <v>513</v>
      </c>
      <c r="U12" s="7" t="n">
        <v>116</v>
      </c>
      <c r="V12" s="7" t="n">
        <f aca="false">+T12+U12</f>
        <v>629</v>
      </c>
      <c r="W12" s="7" t="n">
        <v>87</v>
      </c>
      <c r="X12" s="7" t="n">
        <f aca="false">+Y12-V12-S12-R12-Q12-N12</f>
        <v>6136</v>
      </c>
      <c r="Y12" s="8" t="n">
        <v>8180</v>
      </c>
      <c r="Z12" s="9" t="n">
        <f aca="false">N12/B12-1</f>
        <v>-0.2</v>
      </c>
      <c r="AA12" s="9" t="n">
        <f aca="false">O12/C12-1</f>
        <v>1.30769230769231</v>
      </c>
      <c r="AB12" s="9" t="n">
        <f aca="false">P12/D12-1</f>
        <v>0.917355371900826</v>
      </c>
      <c r="AC12" s="9" t="n">
        <f aca="false">Q12/E12-1</f>
        <v>0.968390804597701</v>
      </c>
      <c r="AD12" s="9"/>
      <c r="AE12" s="9" t="n">
        <f aca="false">S12/G12-1</f>
        <v>4.42857142857143</v>
      </c>
      <c r="AF12" s="9" t="n">
        <f aca="false">T12/H12-1</f>
        <v>0.0405679513184585</v>
      </c>
      <c r="AG12" s="9" t="n">
        <f aca="false">U12/I12-1</f>
        <v>0.657142857142857</v>
      </c>
      <c r="AH12" s="9" t="n">
        <f aca="false">V12/J12-1</f>
        <v>0.117229129662522</v>
      </c>
      <c r="AI12" s="9" t="n">
        <f aca="false">W12/K12-1</f>
        <v>0.611111111111111</v>
      </c>
      <c r="AJ12" s="9" t="n">
        <f aca="false">X12/L12-1</f>
        <v>0.156208780855474</v>
      </c>
      <c r="AK12" s="9" t="n">
        <f aca="false">Y12/M12-1</f>
        <v>0.233413751507841</v>
      </c>
    </row>
    <row r="13" customFormat="false" ht="15" hidden="false" customHeight="false" outlineLevel="0" collapsed="false">
      <c r="A13" s="4" t="n">
        <v>45</v>
      </c>
      <c r="B13" s="5" t="n">
        <v>0</v>
      </c>
      <c r="C13" s="5" t="n">
        <v>15</v>
      </c>
      <c r="D13" s="5" t="n">
        <v>364</v>
      </c>
      <c r="E13" s="6" t="n">
        <f aca="false">C13+D13</f>
        <v>379</v>
      </c>
      <c r="F13" s="5" t="n">
        <v>0</v>
      </c>
      <c r="G13" s="5" t="n">
        <v>15</v>
      </c>
      <c r="H13" s="5" t="n">
        <v>208</v>
      </c>
      <c r="I13" s="5" t="n">
        <v>77</v>
      </c>
      <c r="J13" s="6" t="n">
        <f aca="false">I13+H13</f>
        <v>285</v>
      </c>
      <c r="K13" s="5" t="n">
        <v>49</v>
      </c>
      <c r="L13" s="5" t="n">
        <v>846</v>
      </c>
      <c r="M13" s="5" t="n">
        <v>1574</v>
      </c>
      <c r="N13" s="7"/>
      <c r="O13" s="7" t="n">
        <v>4</v>
      </c>
      <c r="P13" s="7" t="n">
        <v>148</v>
      </c>
      <c r="Q13" s="7" t="n">
        <f aca="false">+O13+P13</f>
        <v>152</v>
      </c>
      <c r="R13" s="7"/>
      <c r="S13" s="7" t="n">
        <v>33</v>
      </c>
      <c r="T13" s="7" t="n">
        <v>360</v>
      </c>
      <c r="U13" s="7" t="n">
        <v>76</v>
      </c>
      <c r="V13" s="7" t="n">
        <f aca="false">+T13+U13</f>
        <v>436</v>
      </c>
      <c r="W13" s="7" t="n">
        <v>60</v>
      </c>
      <c r="X13" s="7" t="n">
        <f aca="false">+Y13-V13-S13-R13-Q13-N13</f>
        <v>1006</v>
      </c>
      <c r="Y13" s="8" t="n">
        <v>1627</v>
      </c>
      <c r="Z13" s="9"/>
      <c r="AA13" s="9" t="n">
        <f aca="false">O13/C13-1</f>
        <v>-0.733333333333333</v>
      </c>
      <c r="AB13" s="9" t="n">
        <f aca="false">P13/D13-1</f>
        <v>-0.593406593406593</v>
      </c>
      <c r="AC13" s="9" t="n">
        <f aca="false">Q13/E13-1</f>
        <v>-0.598944591029024</v>
      </c>
      <c r="AD13" s="9"/>
      <c r="AE13" s="9" t="n">
        <f aca="false">S13/G13-1</f>
        <v>1.2</v>
      </c>
      <c r="AF13" s="9" t="n">
        <f aca="false">T13/H13-1</f>
        <v>0.730769230769231</v>
      </c>
      <c r="AG13" s="9" t="n">
        <f aca="false">U13/I13-1</f>
        <v>-0.012987012987013</v>
      </c>
      <c r="AH13" s="9" t="n">
        <f aca="false">V13/J13-1</f>
        <v>0.529824561403509</v>
      </c>
      <c r="AI13" s="9" t="n">
        <f aca="false">W13/K13-1</f>
        <v>0.224489795918367</v>
      </c>
      <c r="AJ13" s="9" t="n">
        <f aca="false">X13/L13-1</f>
        <v>0.189125295508274</v>
      </c>
      <c r="AK13" s="9" t="n">
        <f aca="false">Y13/M13-1</f>
        <v>0.0336721728081322</v>
      </c>
    </row>
    <row r="14" customFormat="false" ht="15" hidden="false" customHeight="false" outlineLevel="0" collapsed="false">
      <c r="A14" s="4" t="n">
        <v>51</v>
      </c>
      <c r="B14" s="5" t="n">
        <v>0</v>
      </c>
      <c r="C14" s="5" t="n">
        <v>95</v>
      </c>
      <c r="D14" s="5" t="n">
        <v>56</v>
      </c>
      <c r="E14" s="6" t="n">
        <f aca="false">C14+D14</f>
        <v>151</v>
      </c>
      <c r="F14" s="5" t="n">
        <v>0</v>
      </c>
      <c r="G14" s="5" t="n">
        <v>0</v>
      </c>
      <c r="H14" s="5" t="n">
        <v>0</v>
      </c>
      <c r="I14" s="5" t="n">
        <v>8</v>
      </c>
      <c r="J14" s="6" t="n">
        <f aca="false">I14+H14</f>
        <v>8</v>
      </c>
      <c r="K14" s="5" t="n">
        <v>81</v>
      </c>
      <c r="L14" s="5" t="n">
        <v>671</v>
      </c>
      <c r="M14" s="5" t="n">
        <v>911</v>
      </c>
      <c r="N14" s="7" t="n">
        <v>1</v>
      </c>
      <c r="O14" s="7" t="n">
        <v>236</v>
      </c>
      <c r="P14" s="7" t="n">
        <v>16</v>
      </c>
      <c r="Q14" s="7" t="n">
        <f aca="false">+O14+P14</f>
        <v>252</v>
      </c>
      <c r="R14" s="7"/>
      <c r="S14" s="7"/>
      <c r="T14" s="7" t="n">
        <v>6</v>
      </c>
      <c r="U14" s="7" t="n">
        <v>22</v>
      </c>
      <c r="V14" s="7" t="n">
        <f aca="false">+T14+U14</f>
        <v>28</v>
      </c>
      <c r="W14" s="7" t="n">
        <v>87</v>
      </c>
      <c r="X14" s="7" t="n">
        <f aca="false">+Y14-V14-S14-R14-Q14-N14</f>
        <v>1036</v>
      </c>
      <c r="Y14" s="8" t="n">
        <v>1317</v>
      </c>
      <c r="Z14" s="9"/>
      <c r="AA14" s="9" t="n">
        <f aca="false">O14/C14-1</f>
        <v>1.48421052631579</v>
      </c>
      <c r="AB14" s="9" t="n">
        <f aca="false">P14/D14-1</f>
        <v>-0.714285714285714</v>
      </c>
      <c r="AC14" s="9" t="n">
        <f aca="false">Q14/E14-1</f>
        <v>0.668874172185431</v>
      </c>
      <c r="AD14" s="9"/>
      <c r="AE14" s="9"/>
      <c r="AF14" s="9"/>
      <c r="AG14" s="9" t="n">
        <f aca="false">U14/I14-1</f>
        <v>1.75</v>
      </c>
      <c r="AH14" s="9" t="n">
        <f aca="false">V14/J14-1</f>
        <v>2.5</v>
      </c>
      <c r="AI14" s="9" t="n">
        <f aca="false">W14/K14-1</f>
        <v>0.0740740740740742</v>
      </c>
      <c r="AJ14" s="9" t="n">
        <f aca="false">X14/L14-1</f>
        <v>0.543964232488823</v>
      </c>
      <c r="AK14" s="9" t="n">
        <f aca="false">Y14/M14-1</f>
        <v>0.445664105378705</v>
      </c>
    </row>
    <row r="15" customFormat="false" ht="15" hidden="false" customHeight="false" outlineLevel="0" collapsed="false">
      <c r="A15" s="4" t="n">
        <v>54</v>
      </c>
      <c r="B15" s="5" t="n">
        <v>0</v>
      </c>
      <c r="C15" s="5" t="n">
        <v>39</v>
      </c>
      <c r="D15" s="5" t="n">
        <v>167</v>
      </c>
      <c r="E15" s="6" t="n">
        <f aca="false">C15+D15</f>
        <v>206</v>
      </c>
      <c r="F15" s="5" t="n">
        <v>23</v>
      </c>
      <c r="G15" s="5" t="n">
        <v>37</v>
      </c>
      <c r="H15" s="5" t="n">
        <v>201</v>
      </c>
      <c r="I15" s="5" t="n">
        <v>575</v>
      </c>
      <c r="J15" s="6" t="n">
        <f aca="false">I15+H15</f>
        <v>776</v>
      </c>
      <c r="K15" s="5" t="n">
        <v>42</v>
      </c>
      <c r="L15" s="5" t="n">
        <v>646</v>
      </c>
      <c r="M15" s="5" t="n">
        <v>1730</v>
      </c>
      <c r="N15" s="7"/>
      <c r="O15" s="7" t="n">
        <v>153</v>
      </c>
      <c r="P15" s="7" t="n">
        <v>78</v>
      </c>
      <c r="Q15" s="7" t="n">
        <f aca="false">+O15+P15</f>
        <v>231</v>
      </c>
      <c r="R15" s="7" t="n">
        <v>3</v>
      </c>
      <c r="S15" s="7" t="n">
        <v>38</v>
      </c>
      <c r="T15" s="7" t="n">
        <v>513</v>
      </c>
      <c r="U15" s="7" t="n">
        <v>116</v>
      </c>
      <c r="V15" s="7" t="n">
        <f aca="false">+T15+U15</f>
        <v>629</v>
      </c>
      <c r="W15" s="7" t="n">
        <v>87</v>
      </c>
      <c r="X15" s="7" t="n">
        <f aca="false">+Y15-V15-S15-R15-Q15-N15</f>
        <v>1115</v>
      </c>
      <c r="Y15" s="8" t="n">
        <v>2016</v>
      </c>
      <c r="Z15" s="9"/>
      <c r="AA15" s="9" t="n">
        <f aca="false">O15/C15-1</f>
        <v>2.92307692307692</v>
      </c>
      <c r="AB15" s="9" t="n">
        <f aca="false">P15/D15-1</f>
        <v>-0.532934131736527</v>
      </c>
      <c r="AC15" s="9" t="n">
        <f aca="false">Q15/E15-1</f>
        <v>0.121359223300971</v>
      </c>
      <c r="AD15" s="9" t="n">
        <f aca="false">R15/F15-1</f>
        <v>-0.869565217391304</v>
      </c>
      <c r="AE15" s="9" t="n">
        <f aca="false">S15/G15-1</f>
        <v>0.027027027027027</v>
      </c>
      <c r="AF15" s="9" t="n">
        <f aca="false">T15/H15-1</f>
        <v>1.55223880597015</v>
      </c>
      <c r="AG15" s="9" t="n">
        <f aca="false">U15/I15-1</f>
        <v>-0.798260869565217</v>
      </c>
      <c r="AH15" s="9" t="n">
        <f aca="false">V15/J15-1</f>
        <v>-0.189432989690722</v>
      </c>
      <c r="AI15" s="9" t="n">
        <f aca="false">W15/K15-1</f>
        <v>1.07142857142857</v>
      </c>
      <c r="AJ15" s="9" t="n">
        <f aca="false">X15/L15-1</f>
        <v>0.726006191950464</v>
      </c>
      <c r="AK15" s="9" t="n">
        <f aca="false">Y15/M15-1</f>
        <v>0.165317919075145</v>
      </c>
    </row>
    <row r="16" customFormat="false" ht="15" hidden="false" customHeight="false" outlineLevel="0" collapsed="false">
      <c r="A16" s="4" t="n">
        <v>59</v>
      </c>
      <c r="B16" s="5" t="n">
        <v>1</v>
      </c>
      <c r="C16" s="5" t="n">
        <v>430</v>
      </c>
      <c r="D16" s="5" t="n">
        <v>575</v>
      </c>
      <c r="E16" s="6" t="n">
        <f aca="false">C16+D16</f>
        <v>1005</v>
      </c>
      <c r="F16" s="5" t="n">
        <v>86</v>
      </c>
      <c r="G16" s="5" t="n">
        <v>14</v>
      </c>
      <c r="H16" s="5" t="n">
        <v>286</v>
      </c>
      <c r="I16" s="5" t="n">
        <v>2040</v>
      </c>
      <c r="J16" s="6" t="n">
        <f aca="false">I16+H16</f>
        <v>2326</v>
      </c>
      <c r="K16" s="5" t="n">
        <v>46</v>
      </c>
      <c r="L16" s="5" t="n">
        <v>1428</v>
      </c>
      <c r="M16" s="5" t="n">
        <v>4906</v>
      </c>
      <c r="N16" s="7" t="n">
        <v>1</v>
      </c>
      <c r="O16" s="7" t="n">
        <v>774</v>
      </c>
      <c r="P16" s="7" t="n">
        <v>119</v>
      </c>
      <c r="Q16" s="7" t="n">
        <f aca="false">+O16+P16</f>
        <v>893</v>
      </c>
      <c r="R16" s="7" t="n">
        <v>138</v>
      </c>
      <c r="S16" s="7" t="n">
        <v>7</v>
      </c>
      <c r="T16" s="7" t="n">
        <v>260</v>
      </c>
      <c r="U16" s="7" t="n">
        <v>1587</v>
      </c>
      <c r="V16" s="7" t="n">
        <f aca="false">+T16+U16</f>
        <v>1847</v>
      </c>
      <c r="W16" s="7" t="n">
        <v>64</v>
      </c>
      <c r="X16" s="7" t="n">
        <f aca="false">+Y16-V16-S16-R16-Q16-N16</f>
        <v>1557</v>
      </c>
      <c r="Y16" s="8" t="n">
        <v>4443</v>
      </c>
      <c r="Z16" s="9" t="n">
        <f aca="false">N16/B16-1</f>
        <v>0</v>
      </c>
      <c r="AA16" s="9" t="n">
        <f aca="false">O16/C16-1</f>
        <v>0.8</v>
      </c>
      <c r="AB16" s="9" t="n">
        <f aca="false">P16/D16-1</f>
        <v>-0.79304347826087</v>
      </c>
      <c r="AC16" s="9" t="n">
        <f aca="false">Q16/E16-1</f>
        <v>-0.111442786069652</v>
      </c>
      <c r="AD16" s="9" t="n">
        <f aca="false">R16/F16-1</f>
        <v>0.604651162790698</v>
      </c>
      <c r="AE16" s="9" t="n">
        <f aca="false">S16/G16-1</f>
        <v>-0.5</v>
      </c>
      <c r="AF16" s="9" t="n">
        <f aca="false">T16/H16-1</f>
        <v>-0.0909090909090909</v>
      </c>
      <c r="AG16" s="9" t="n">
        <f aca="false">U16/I16-1</f>
        <v>-0.222058823529412</v>
      </c>
      <c r="AH16" s="9" t="n">
        <f aca="false">V16/J16-1</f>
        <v>-0.205932932072227</v>
      </c>
      <c r="AI16" s="9" t="n">
        <f aca="false">W16/K16-1</f>
        <v>0.391304347826087</v>
      </c>
      <c r="AJ16" s="9" t="n">
        <f aca="false">X16/L16-1</f>
        <v>0.0903361344537814</v>
      </c>
      <c r="AK16" s="9" t="n">
        <f aca="false">Y16/M16-1</f>
        <v>-0.094374235629841</v>
      </c>
    </row>
    <row r="17" customFormat="false" ht="15" hidden="false" customHeight="false" outlineLevel="0" collapsed="false">
      <c r="A17" s="4" t="n">
        <v>63</v>
      </c>
      <c r="B17" s="5" t="n">
        <v>0</v>
      </c>
      <c r="C17" s="5" t="n">
        <v>32</v>
      </c>
      <c r="D17" s="5" t="n">
        <v>55</v>
      </c>
      <c r="E17" s="6" t="n">
        <f aca="false">C17+D17</f>
        <v>87</v>
      </c>
      <c r="F17" s="5" t="n">
        <v>0</v>
      </c>
      <c r="G17" s="5" t="n">
        <v>0</v>
      </c>
      <c r="H17" s="5" t="n">
        <v>110</v>
      </c>
      <c r="I17" s="5" t="n">
        <v>50</v>
      </c>
      <c r="J17" s="6" t="n">
        <f aca="false">I17+H17</f>
        <v>160</v>
      </c>
      <c r="K17" s="5" t="n">
        <v>64</v>
      </c>
      <c r="L17" s="5" t="n">
        <v>298</v>
      </c>
      <c r="M17" s="5" t="n">
        <v>609</v>
      </c>
      <c r="N17" s="7"/>
      <c r="O17" s="7" t="n">
        <v>8</v>
      </c>
      <c r="P17" s="7" t="n">
        <v>11</v>
      </c>
      <c r="Q17" s="7" t="n">
        <f aca="false">+O17+P17</f>
        <v>19</v>
      </c>
      <c r="R17" s="7"/>
      <c r="S17" s="7"/>
      <c r="T17" s="7" t="n">
        <v>300</v>
      </c>
      <c r="U17" s="7" t="n">
        <v>97</v>
      </c>
      <c r="V17" s="7" t="n">
        <f aca="false">+T17+U17</f>
        <v>397</v>
      </c>
      <c r="W17" s="7" t="n">
        <v>54</v>
      </c>
      <c r="X17" s="7" t="n">
        <f aca="false">+Y17-V17-S17-R17-Q17-N17</f>
        <v>423</v>
      </c>
      <c r="Y17" s="8" t="n">
        <v>839</v>
      </c>
      <c r="Z17" s="9"/>
      <c r="AA17" s="9" t="n">
        <f aca="false">O17/C17-1</f>
        <v>-0.75</v>
      </c>
      <c r="AB17" s="9" t="n">
        <f aca="false">P17/D17-1</f>
        <v>-0.8</v>
      </c>
      <c r="AC17" s="9" t="n">
        <f aca="false">Q17/E17-1</f>
        <v>-0.781609195402299</v>
      </c>
      <c r="AD17" s="9" t="e">
        <f aca="false">R17/F17-1</f>
        <v>#DIV/0!</v>
      </c>
      <c r="AE17" s="9" t="e">
        <f aca="false">S17/G17-1</f>
        <v>#DIV/0!</v>
      </c>
      <c r="AF17" s="9" t="n">
        <f aca="false">T17/H17-1</f>
        <v>1.72727272727273</v>
      </c>
      <c r="AG17" s="9" t="n">
        <f aca="false">U17/I17-1</f>
        <v>0.94</v>
      </c>
      <c r="AH17" s="9" t="n">
        <f aca="false">V17/J17-1</f>
        <v>1.48125</v>
      </c>
      <c r="AI17" s="9" t="n">
        <f aca="false">W17/K17-1</f>
        <v>-0.15625</v>
      </c>
      <c r="AJ17" s="9" t="n">
        <f aca="false">X17/L17-1</f>
        <v>0.419463087248322</v>
      </c>
      <c r="AK17" s="9" t="n">
        <f aca="false">Y17/M17-1</f>
        <v>0.377668308702791</v>
      </c>
    </row>
    <row r="18" customFormat="false" ht="15" hidden="false" customHeight="false" outlineLevel="0" collapsed="false">
      <c r="A18" s="4" t="n">
        <v>64</v>
      </c>
      <c r="B18" s="5" t="n">
        <v>1</v>
      </c>
      <c r="C18" s="5" t="n">
        <v>25</v>
      </c>
      <c r="D18" s="5" t="n">
        <v>100</v>
      </c>
      <c r="E18" s="6" t="n">
        <f aca="false">C18+D18</f>
        <v>125</v>
      </c>
      <c r="F18" s="5" t="n">
        <v>8</v>
      </c>
      <c r="G18" s="5" t="n">
        <v>0</v>
      </c>
      <c r="H18" s="5" t="n">
        <v>265</v>
      </c>
      <c r="I18" s="5" t="n">
        <v>115</v>
      </c>
      <c r="J18" s="6" t="n">
        <f aca="false">I18+H18</f>
        <v>380</v>
      </c>
      <c r="K18" s="5" t="n">
        <v>10</v>
      </c>
      <c r="L18" s="5" t="n">
        <v>208</v>
      </c>
      <c r="M18" s="5" t="n">
        <v>732</v>
      </c>
      <c r="N18" s="7"/>
      <c r="O18" s="7" t="n">
        <v>15</v>
      </c>
      <c r="P18" s="7" t="n">
        <v>27</v>
      </c>
      <c r="Q18" s="7" t="n">
        <f aca="false">+O18+P18</f>
        <v>42</v>
      </c>
      <c r="R18" s="7" t="n">
        <v>6</v>
      </c>
      <c r="S18" s="7"/>
      <c r="T18" s="7" t="n">
        <v>139</v>
      </c>
      <c r="U18" s="7" t="n">
        <v>153</v>
      </c>
      <c r="V18" s="7" t="n">
        <f aca="false">+T18+U18</f>
        <v>292</v>
      </c>
      <c r="W18" s="7" t="n">
        <v>24</v>
      </c>
      <c r="X18" s="7" t="n">
        <f aca="false">+Y18-V18-S18-R18-Q18-N18</f>
        <v>421</v>
      </c>
      <c r="Y18" s="8" t="n">
        <v>761</v>
      </c>
      <c r="Z18" s="9" t="n">
        <f aca="false">N18/B18-1</f>
        <v>-1</v>
      </c>
      <c r="AA18" s="9" t="n">
        <f aca="false">O18/C18-1</f>
        <v>-0.4</v>
      </c>
      <c r="AB18" s="9" t="n">
        <f aca="false">P18/D18-1</f>
        <v>-0.73</v>
      </c>
      <c r="AC18" s="9" t="n">
        <f aca="false">Q18/E18-1</f>
        <v>-0.664</v>
      </c>
      <c r="AD18" s="9" t="n">
        <f aca="false">R18/F18-1</f>
        <v>-0.25</v>
      </c>
      <c r="AE18" s="9" t="e">
        <f aca="false">S18/G18-1</f>
        <v>#DIV/0!</v>
      </c>
      <c r="AF18" s="9" t="n">
        <f aca="false">T18/H18-1</f>
        <v>-0.475471698113208</v>
      </c>
      <c r="AG18" s="9" t="n">
        <f aca="false">U18/I18-1</f>
        <v>0.330434782608696</v>
      </c>
      <c r="AH18" s="9" t="n">
        <f aca="false">V18/J18-1</f>
        <v>-0.231578947368421</v>
      </c>
      <c r="AI18" s="9" t="n">
        <f aca="false">W18/K18-1</f>
        <v>1.4</v>
      </c>
      <c r="AJ18" s="9" t="n">
        <f aca="false">X18/L18-1</f>
        <v>1.02403846153846</v>
      </c>
      <c r="AK18" s="9" t="n">
        <f aca="false">Y18/M18-1</f>
        <v>0.0396174863387979</v>
      </c>
    </row>
    <row r="19" customFormat="false" ht="15" hidden="false" customHeight="false" outlineLevel="0" collapsed="false">
      <c r="A19" s="4" t="n">
        <v>67</v>
      </c>
      <c r="B19" s="5" t="n">
        <v>2</v>
      </c>
      <c r="C19" s="5" t="n">
        <v>137</v>
      </c>
      <c r="D19" s="5" t="n">
        <v>259</v>
      </c>
      <c r="E19" s="6" t="n">
        <f aca="false">C19+D19</f>
        <v>396</v>
      </c>
      <c r="F19" s="5" t="n">
        <v>1</v>
      </c>
      <c r="G19" s="5" t="n">
        <v>64</v>
      </c>
      <c r="H19" s="5" t="n">
        <v>679</v>
      </c>
      <c r="I19" s="5" t="n">
        <v>275</v>
      </c>
      <c r="J19" s="6" t="n">
        <f aca="false">I19+H19</f>
        <v>954</v>
      </c>
      <c r="K19" s="5" t="n">
        <v>68</v>
      </c>
      <c r="L19" s="5" t="n">
        <v>2548</v>
      </c>
      <c r="M19" s="5" t="n">
        <v>4033</v>
      </c>
      <c r="N19" s="7" t="n">
        <v>3</v>
      </c>
      <c r="O19" s="7" t="n">
        <v>565</v>
      </c>
      <c r="P19" s="7" t="n">
        <v>274</v>
      </c>
      <c r="Q19" s="7" t="n">
        <f aca="false">+O19+P19</f>
        <v>839</v>
      </c>
      <c r="R19" s="7" t="n">
        <v>3</v>
      </c>
      <c r="S19" s="7" t="n">
        <v>86</v>
      </c>
      <c r="T19" s="7" t="n">
        <v>1031</v>
      </c>
      <c r="U19" s="7" t="n">
        <v>351</v>
      </c>
      <c r="V19" s="7" t="n">
        <f aca="false">+T19+U19</f>
        <v>1382</v>
      </c>
      <c r="W19" s="7" t="n">
        <v>92</v>
      </c>
      <c r="X19" s="7" t="n">
        <f aca="false">+Y19-V19-S19-R19-Q19-N19</f>
        <v>2639</v>
      </c>
      <c r="Y19" s="8" t="n">
        <v>4952</v>
      </c>
      <c r="Z19" s="9" t="n">
        <f aca="false">N19/B19-1</f>
        <v>0.5</v>
      </c>
      <c r="AA19" s="9" t="n">
        <f aca="false">O19/C19-1</f>
        <v>3.12408759124088</v>
      </c>
      <c r="AB19" s="9" t="n">
        <f aca="false">P19/D19-1</f>
        <v>0.057915057915058</v>
      </c>
      <c r="AC19" s="9" t="n">
        <f aca="false">Q19/E19-1</f>
        <v>1.11868686868687</v>
      </c>
      <c r="AD19" s="9" t="n">
        <f aca="false">R19/F19-1</f>
        <v>2</v>
      </c>
      <c r="AE19" s="9" t="n">
        <f aca="false">S19/G19-1</f>
        <v>0.34375</v>
      </c>
      <c r="AF19" s="9" t="n">
        <f aca="false">T19/H19-1</f>
        <v>0.51840942562592</v>
      </c>
      <c r="AG19" s="9" t="n">
        <f aca="false">U19/I19-1</f>
        <v>0.276363636363636</v>
      </c>
      <c r="AH19" s="9" t="n">
        <f aca="false">V19/J19-1</f>
        <v>0.448637316561845</v>
      </c>
      <c r="AI19" s="9" t="n">
        <f aca="false">W19/K19-1</f>
        <v>0.352941176470588</v>
      </c>
      <c r="AJ19" s="9" t="n">
        <f aca="false">X19/L19-1</f>
        <v>0.0357142857142858</v>
      </c>
      <c r="AK19" s="9" t="n">
        <f aca="false">Y19/M19-1</f>
        <v>0.227870071906769</v>
      </c>
    </row>
    <row r="20" customFormat="false" ht="15" hidden="false" customHeight="false" outlineLevel="0" collapsed="false">
      <c r="A20" s="4" t="n">
        <v>69</v>
      </c>
      <c r="B20" s="5" t="n">
        <v>5</v>
      </c>
      <c r="C20" s="5" t="n">
        <v>79</v>
      </c>
      <c r="D20" s="5" t="n">
        <v>265</v>
      </c>
      <c r="E20" s="6" t="n">
        <f aca="false">C20+D20</f>
        <v>344</v>
      </c>
      <c r="F20" s="5" t="n">
        <v>2</v>
      </c>
      <c r="G20" s="5" t="n">
        <v>19</v>
      </c>
      <c r="H20" s="5" t="n">
        <v>483</v>
      </c>
      <c r="I20" s="5" t="n">
        <v>757</v>
      </c>
      <c r="J20" s="6" t="n">
        <f aca="false">I20+H20</f>
        <v>1240</v>
      </c>
      <c r="K20" s="5" t="n">
        <v>36</v>
      </c>
      <c r="L20" s="5" t="n">
        <v>1587</v>
      </c>
      <c r="M20" s="5" t="n">
        <v>3233</v>
      </c>
      <c r="N20" s="7" t="n">
        <v>9</v>
      </c>
      <c r="O20" s="7" t="n">
        <v>138</v>
      </c>
      <c r="P20" s="7" t="n">
        <v>167</v>
      </c>
      <c r="Q20" s="7" t="n">
        <f aca="false">+O20+P20</f>
        <v>305</v>
      </c>
      <c r="R20" s="7" t="n">
        <v>4</v>
      </c>
      <c r="S20" s="7" t="n">
        <v>32</v>
      </c>
      <c r="T20" s="7" t="n">
        <v>774</v>
      </c>
      <c r="U20" s="7" t="n">
        <v>662</v>
      </c>
      <c r="V20" s="7" t="n">
        <f aca="false">+T20+U20</f>
        <v>1436</v>
      </c>
      <c r="W20" s="7" t="n">
        <v>52</v>
      </c>
      <c r="X20" s="7" t="n">
        <f aca="false">+Y20-V20-S20-R20-Q20-N20</f>
        <v>2270</v>
      </c>
      <c r="Y20" s="8" t="n">
        <v>4056</v>
      </c>
      <c r="Z20" s="9" t="n">
        <f aca="false">N20/B20-1</f>
        <v>0.8</v>
      </c>
      <c r="AA20" s="9" t="n">
        <f aca="false">O20/C20-1</f>
        <v>0.746835443037975</v>
      </c>
      <c r="AB20" s="9" t="n">
        <f aca="false">P20/D20-1</f>
        <v>-0.369811320754717</v>
      </c>
      <c r="AC20" s="9" t="n">
        <f aca="false">Q20/E20-1</f>
        <v>-0.113372093023256</v>
      </c>
      <c r="AD20" s="9" t="n">
        <f aca="false">R20/F20-1</f>
        <v>1</v>
      </c>
      <c r="AE20" s="9" t="n">
        <f aca="false">S20/G20-1</f>
        <v>0.684210526315789</v>
      </c>
      <c r="AF20" s="9" t="n">
        <f aca="false">T20/H20-1</f>
        <v>0.602484472049689</v>
      </c>
      <c r="AG20" s="9" t="n">
        <f aca="false">U20/I20-1</f>
        <v>-0.125495376486129</v>
      </c>
      <c r="AH20" s="9" t="n">
        <f aca="false">V20/J20-1</f>
        <v>0.158064516129032</v>
      </c>
      <c r="AI20" s="9" t="n">
        <f aca="false">W20/K20-1</f>
        <v>0.444444444444444</v>
      </c>
      <c r="AJ20" s="9" t="n">
        <f aca="false">X20/L20-1</f>
        <v>0.430371770636421</v>
      </c>
      <c r="AK20" s="9" t="n">
        <f aca="false">Y20/M20-1</f>
        <v>0.254562326012991</v>
      </c>
    </row>
    <row r="21" customFormat="false" ht="15" hidden="false" customHeight="false" outlineLevel="0" collapsed="false">
      <c r="A21" s="4" t="n">
        <v>75</v>
      </c>
      <c r="B21" s="5" t="n">
        <v>484</v>
      </c>
      <c r="C21" s="5" t="n">
        <v>1612</v>
      </c>
      <c r="D21" s="5" t="n">
        <v>193</v>
      </c>
      <c r="E21" s="6" t="n">
        <f aca="false">C21+D21</f>
        <v>1805</v>
      </c>
      <c r="F21" s="5" t="n">
        <v>104</v>
      </c>
      <c r="G21" s="5" t="n">
        <v>1</v>
      </c>
      <c r="H21" s="5" t="n">
        <v>1376</v>
      </c>
      <c r="I21" s="5" t="n">
        <v>1490</v>
      </c>
      <c r="J21" s="6" t="n">
        <f aca="false">I21+H21</f>
        <v>2866</v>
      </c>
      <c r="K21" s="5" t="n">
        <v>17</v>
      </c>
      <c r="L21" s="5" t="n">
        <v>3344</v>
      </c>
      <c r="M21" s="5" t="n">
        <v>8621</v>
      </c>
      <c r="N21" s="7" t="n">
        <v>628</v>
      </c>
      <c r="O21" s="7" t="n">
        <v>2177</v>
      </c>
      <c r="P21" s="7" t="n">
        <v>124</v>
      </c>
      <c r="Q21" s="7" t="n">
        <f aca="false">+O21+P21</f>
        <v>2301</v>
      </c>
      <c r="R21" s="7" t="n">
        <v>91</v>
      </c>
      <c r="S21" s="7"/>
      <c r="T21" s="7" t="n">
        <v>1262</v>
      </c>
      <c r="U21" s="7" t="n">
        <v>1707</v>
      </c>
      <c r="V21" s="7" t="n">
        <f aca="false">+T21+U21</f>
        <v>2969</v>
      </c>
      <c r="W21" s="7" t="n">
        <v>38</v>
      </c>
      <c r="X21" s="7" t="n">
        <f aca="false">+Y21-V21-S21-R21-Q21-N21</f>
        <v>6301</v>
      </c>
      <c r="Y21" s="8" t="n">
        <v>12290</v>
      </c>
      <c r="Z21" s="9" t="n">
        <f aca="false">N21/B21-1</f>
        <v>0.297520661157025</v>
      </c>
      <c r="AA21" s="9" t="n">
        <f aca="false">O21/C21-1</f>
        <v>0.350496277915633</v>
      </c>
      <c r="AB21" s="9" t="n">
        <f aca="false">P21/D21-1</f>
        <v>-0.357512953367876</v>
      </c>
      <c r="AC21" s="9" t="n">
        <f aca="false">Q21/E21-1</f>
        <v>0.274792243767313</v>
      </c>
      <c r="AD21" s="9" t="n">
        <f aca="false">R21/F21-1</f>
        <v>-0.125</v>
      </c>
      <c r="AE21" s="9" t="n">
        <f aca="false">S21/G21-1</f>
        <v>-1</v>
      </c>
      <c r="AF21" s="9" t="n">
        <f aca="false">T21/H21-1</f>
        <v>-0.0828488372093024</v>
      </c>
      <c r="AG21" s="9" t="n">
        <f aca="false">U21/I21-1</f>
        <v>0.145637583892617</v>
      </c>
      <c r="AH21" s="9" t="n">
        <f aca="false">V21/J21-1</f>
        <v>0.0359385903698535</v>
      </c>
      <c r="AI21" s="9" t="n">
        <f aca="false">W21/K21-1</f>
        <v>1.23529411764706</v>
      </c>
      <c r="AJ21" s="9" t="n">
        <f aca="false">X21/L21-1</f>
        <v>0.88427033492823</v>
      </c>
      <c r="AK21" s="9" t="n">
        <f aca="false">Y21/M21-1</f>
        <v>0.425588678807563</v>
      </c>
    </row>
    <row r="22" customFormat="false" ht="15" hidden="false" customHeight="false" outlineLevel="0" collapsed="false">
      <c r="A22" s="4" t="n">
        <v>76</v>
      </c>
      <c r="B22" s="5" t="n">
        <v>0</v>
      </c>
      <c r="C22" s="5" t="n">
        <v>561</v>
      </c>
      <c r="D22" s="5" t="n">
        <v>119</v>
      </c>
      <c r="E22" s="6" t="n">
        <f aca="false">C22+D22</f>
        <v>680</v>
      </c>
      <c r="F22" s="5" t="n">
        <v>2</v>
      </c>
      <c r="G22" s="5" t="n">
        <v>10</v>
      </c>
      <c r="H22" s="5" t="n">
        <v>111</v>
      </c>
      <c r="I22" s="5" t="n">
        <v>592</v>
      </c>
      <c r="J22" s="6" t="n">
        <f aca="false">I22+H22</f>
        <v>703</v>
      </c>
      <c r="K22" s="5" t="n">
        <v>42</v>
      </c>
      <c r="L22" s="5" t="n">
        <v>826</v>
      </c>
      <c r="M22" s="5" t="n">
        <v>2263</v>
      </c>
      <c r="N22" s="7" t="n">
        <v>4</v>
      </c>
      <c r="O22" s="7" t="n">
        <v>507</v>
      </c>
      <c r="P22" s="7" t="n">
        <v>9</v>
      </c>
      <c r="Q22" s="7" t="n">
        <f aca="false">+O22+P22</f>
        <v>516</v>
      </c>
      <c r="R22" s="7" t="n">
        <v>6</v>
      </c>
      <c r="S22" s="7" t="n">
        <v>21</v>
      </c>
      <c r="T22" s="7" t="n">
        <v>308</v>
      </c>
      <c r="U22" s="7" t="n">
        <v>296</v>
      </c>
      <c r="V22" s="7" t="n">
        <f aca="false">+T22+U22</f>
        <v>604</v>
      </c>
      <c r="W22" s="7" t="n">
        <v>55</v>
      </c>
      <c r="X22" s="7" t="n">
        <f aca="false">+Y22-V22-S22-R22-Q22-N22</f>
        <v>1006</v>
      </c>
      <c r="Y22" s="8" t="n">
        <v>2157</v>
      </c>
      <c r="Z22" s="9"/>
      <c r="AA22" s="9" t="n">
        <f aca="false">O22/C22-1</f>
        <v>-0.0962566844919787</v>
      </c>
      <c r="AB22" s="9" t="n">
        <f aca="false">P22/D22-1</f>
        <v>-0.92436974789916</v>
      </c>
      <c r="AC22" s="9" t="n">
        <f aca="false">Q22/E22-1</f>
        <v>-0.241176470588235</v>
      </c>
      <c r="AD22" s="9" t="n">
        <f aca="false">R22/F22-1</f>
        <v>2</v>
      </c>
      <c r="AE22" s="9" t="n">
        <f aca="false">S22/G22-1</f>
        <v>1.1</v>
      </c>
      <c r="AF22" s="9" t="n">
        <f aca="false">T22/H22-1</f>
        <v>1.77477477477478</v>
      </c>
      <c r="AG22" s="9" t="n">
        <f aca="false">U22/I22-1</f>
        <v>-0.5</v>
      </c>
      <c r="AH22" s="9" t="n">
        <f aca="false">V22/J22-1</f>
        <v>-0.140825035561878</v>
      </c>
      <c r="AI22" s="9" t="n">
        <f aca="false">W22/K22-1</f>
        <v>0.30952380952381</v>
      </c>
      <c r="AJ22" s="9" t="n">
        <f aca="false">X22/L22-1</f>
        <v>0.217917675544794</v>
      </c>
      <c r="AK22" s="9" t="n">
        <f aca="false">Y22/M22-1</f>
        <v>-0.0468404772425983</v>
      </c>
    </row>
    <row r="23" customFormat="false" ht="15" hidden="false" customHeight="false" outlineLevel="0" collapsed="false">
      <c r="A23" s="4" t="n">
        <v>77</v>
      </c>
      <c r="B23" s="5" t="n">
        <v>18</v>
      </c>
      <c r="C23" s="5" t="n">
        <v>167</v>
      </c>
      <c r="D23" s="5" t="n">
        <v>536</v>
      </c>
      <c r="E23" s="6" t="n">
        <f aca="false">C23+D23</f>
        <v>703</v>
      </c>
      <c r="F23" s="5" t="n">
        <v>96</v>
      </c>
      <c r="G23" s="5" t="n">
        <v>0</v>
      </c>
      <c r="H23" s="5" t="n">
        <v>393</v>
      </c>
      <c r="I23" s="5" t="n">
        <v>997</v>
      </c>
      <c r="J23" s="6" t="n">
        <f aca="false">I23+H23</f>
        <v>1390</v>
      </c>
      <c r="K23" s="5" t="n">
        <v>30</v>
      </c>
      <c r="L23" s="5" t="n">
        <v>2294</v>
      </c>
      <c r="M23" s="5" t="n">
        <v>4531</v>
      </c>
      <c r="N23" s="7" t="n">
        <v>22</v>
      </c>
      <c r="O23" s="7" t="n">
        <v>314</v>
      </c>
      <c r="P23" s="7" t="n">
        <v>424</v>
      </c>
      <c r="Q23" s="7" t="n">
        <f aca="false">+O23+P23</f>
        <v>738</v>
      </c>
      <c r="R23" s="7" t="n">
        <v>137</v>
      </c>
      <c r="S23" s="7"/>
      <c r="T23" s="7" t="n">
        <v>426</v>
      </c>
      <c r="U23" s="7" t="n">
        <v>1184</v>
      </c>
      <c r="V23" s="7" t="n">
        <f aca="false">+T23+U23</f>
        <v>1610</v>
      </c>
      <c r="W23" s="7" t="n">
        <v>13</v>
      </c>
      <c r="X23" s="7" t="n">
        <f aca="false">+Y23-V23-S23-R23-Q23-N23</f>
        <v>2201</v>
      </c>
      <c r="Y23" s="8" t="n">
        <v>4708</v>
      </c>
      <c r="Z23" s="9" t="n">
        <f aca="false">N23/B23-1</f>
        <v>0.222222222222222</v>
      </c>
      <c r="AA23" s="9" t="n">
        <f aca="false">O23/C23-1</f>
        <v>0.880239520958084</v>
      </c>
      <c r="AB23" s="9" t="n">
        <f aca="false">P23/D23-1</f>
        <v>-0.208955223880597</v>
      </c>
      <c r="AC23" s="9" t="n">
        <f aca="false">Q23/E23-1</f>
        <v>0.0497866287339972</v>
      </c>
      <c r="AD23" s="9" t="n">
        <f aca="false">R23/F23-1</f>
        <v>0.427083333333333</v>
      </c>
      <c r="AE23" s="9"/>
      <c r="AF23" s="9" t="n">
        <f aca="false">T23/H23-1</f>
        <v>0.083969465648855</v>
      </c>
      <c r="AG23" s="9" t="n">
        <f aca="false">U23/I23-1</f>
        <v>0.187562688064193</v>
      </c>
      <c r="AH23" s="9" t="n">
        <f aca="false">V23/J23-1</f>
        <v>0.158273381294964</v>
      </c>
      <c r="AI23" s="9" t="n">
        <f aca="false">W23/K23-1</f>
        <v>-0.566666666666667</v>
      </c>
      <c r="AJ23" s="9" t="n">
        <f aca="false">X23/L23-1</f>
        <v>-0.0405405405405406</v>
      </c>
      <c r="AK23" s="9" t="n">
        <f aca="false">Y23/M23-1</f>
        <v>0.0390642242330612</v>
      </c>
    </row>
    <row r="24" customFormat="false" ht="15" hidden="false" customHeight="false" outlineLevel="0" collapsed="false">
      <c r="A24" s="4" t="n">
        <v>78</v>
      </c>
      <c r="B24" s="5" t="n">
        <v>0</v>
      </c>
      <c r="C24" s="5" t="n">
        <v>38</v>
      </c>
      <c r="D24" s="5" t="n">
        <v>911</v>
      </c>
      <c r="E24" s="6" t="n">
        <f aca="false">C24+D24</f>
        <v>949</v>
      </c>
      <c r="F24" s="5" t="n">
        <v>15</v>
      </c>
      <c r="G24" s="5" t="n">
        <v>1</v>
      </c>
      <c r="H24" s="5" t="n">
        <v>334</v>
      </c>
      <c r="I24" s="5" t="n">
        <v>718</v>
      </c>
      <c r="J24" s="6" t="n">
        <f aca="false">I24+H24</f>
        <v>1052</v>
      </c>
      <c r="K24" s="5" t="n">
        <v>16</v>
      </c>
      <c r="L24" s="5" t="n">
        <v>1551</v>
      </c>
      <c r="M24" s="5" t="n">
        <v>3584</v>
      </c>
      <c r="N24" s="7"/>
      <c r="O24" s="7" t="n">
        <v>1280</v>
      </c>
      <c r="P24" s="7" t="n">
        <v>152</v>
      </c>
      <c r="Q24" s="7" t="n">
        <f aca="false">+O24+P24</f>
        <v>1432</v>
      </c>
      <c r="R24" s="7" t="n">
        <v>17</v>
      </c>
      <c r="S24" s="7" t="n">
        <v>1</v>
      </c>
      <c r="T24" s="7" t="n">
        <v>508</v>
      </c>
      <c r="U24" s="7" t="n">
        <v>884</v>
      </c>
      <c r="V24" s="7" t="n">
        <f aca="false">+T24+U24</f>
        <v>1392</v>
      </c>
      <c r="W24" s="7" t="n">
        <v>3</v>
      </c>
      <c r="X24" s="7" t="n">
        <f aca="false">+Y24-V24-S24-R24-Q24-N24</f>
        <v>1635</v>
      </c>
      <c r="Y24" s="8" t="n">
        <v>4477</v>
      </c>
      <c r="Z24" s="9" t="e">
        <f aca="false">N24/B24-1</f>
        <v>#DIV/0!</v>
      </c>
      <c r="AA24" s="9" t="n">
        <f aca="false">O24/C24-1</f>
        <v>32.6842105263158</v>
      </c>
      <c r="AB24" s="9" t="n">
        <f aca="false">P24/D24-1</f>
        <v>-0.833150384193194</v>
      </c>
      <c r="AC24" s="9" t="n">
        <f aca="false">Q24/E24-1</f>
        <v>0.508956796628029</v>
      </c>
      <c r="AD24" s="9" t="n">
        <f aca="false">R24/F24-1</f>
        <v>0.133333333333333</v>
      </c>
      <c r="AE24" s="9" t="n">
        <f aca="false">S24/G24-1</f>
        <v>0</v>
      </c>
      <c r="AF24" s="9" t="n">
        <f aca="false">T24/H24-1</f>
        <v>0.520958083832335</v>
      </c>
      <c r="AG24" s="9" t="n">
        <f aca="false">U24/I24-1</f>
        <v>0.231197771587744</v>
      </c>
      <c r="AH24" s="9" t="n">
        <f aca="false">V24/J24-1</f>
        <v>0.32319391634981</v>
      </c>
      <c r="AI24" s="9" t="n">
        <f aca="false">W24/K24-1</f>
        <v>-0.8125</v>
      </c>
      <c r="AJ24" s="9" t="n">
        <f aca="false">X24/L24-1</f>
        <v>0.0541586073500968</v>
      </c>
      <c r="AK24" s="9" t="n">
        <f aca="false">Y24/M24-1</f>
        <v>0.249162946428571</v>
      </c>
    </row>
    <row r="25" customFormat="false" ht="15" hidden="false" customHeight="false" outlineLevel="0" collapsed="false">
      <c r="A25" s="4" t="n">
        <v>80</v>
      </c>
      <c r="B25" s="5" t="n">
        <v>3</v>
      </c>
      <c r="C25" s="5" t="n">
        <v>86</v>
      </c>
      <c r="D25" s="5" t="n">
        <v>79</v>
      </c>
      <c r="E25" s="6" t="n">
        <f aca="false">C25+D25</f>
        <v>165</v>
      </c>
      <c r="F25" s="5" t="n">
        <v>0</v>
      </c>
      <c r="G25" s="5" t="n">
        <v>15</v>
      </c>
      <c r="H25" s="5" t="n">
        <v>15</v>
      </c>
      <c r="I25" s="5" t="n">
        <v>68</v>
      </c>
      <c r="J25" s="6" t="n">
        <f aca="false">I25+H25</f>
        <v>83</v>
      </c>
      <c r="K25" s="5" t="n">
        <v>47</v>
      </c>
      <c r="L25" s="5" t="n">
        <v>794</v>
      </c>
      <c r="M25" s="5" t="n">
        <v>1107</v>
      </c>
      <c r="N25" s="7"/>
      <c r="O25" s="7" t="n">
        <v>388</v>
      </c>
      <c r="P25" s="7" t="n">
        <v>2</v>
      </c>
      <c r="Q25" s="7" t="n">
        <f aca="false">+O25+P25</f>
        <v>390</v>
      </c>
      <c r="R25" s="7"/>
      <c r="S25" s="7" t="n">
        <v>25</v>
      </c>
      <c r="T25" s="7" t="n">
        <v>44</v>
      </c>
      <c r="U25" s="7" t="n">
        <v>70</v>
      </c>
      <c r="V25" s="7" t="n">
        <f aca="false">+T25+U25</f>
        <v>114</v>
      </c>
      <c r="W25" s="7" t="n">
        <v>64</v>
      </c>
      <c r="X25" s="7" t="n">
        <f aca="false">+Y25-V25-S25-R25-Q25-N25</f>
        <v>929</v>
      </c>
      <c r="Y25" s="8" t="n">
        <v>1458</v>
      </c>
      <c r="Z25" s="9" t="n">
        <f aca="false">N25/B25-1</f>
        <v>-1</v>
      </c>
      <c r="AA25" s="9" t="n">
        <f aca="false">O25/C25-1</f>
        <v>3.51162790697674</v>
      </c>
      <c r="AB25" s="9" t="n">
        <f aca="false">P25/D25-1</f>
        <v>-0.974683544303797</v>
      </c>
      <c r="AC25" s="9" t="n">
        <f aca="false">Q25/E25-1</f>
        <v>1.36363636363636</v>
      </c>
      <c r="AD25" s="9"/>
      <c r="AE25" s="9" t="n">
        <f aca="false">S25/G25-1</f>
        <v>0.666666666666667</v>
      </c>
      <c r="AF25" s="9" t="n">
        <f aca="false">T25/H25-1</f>
        <v>1.93333333333333</v>
      </c>
      <c r="AG25" s="9" t="n">
        <f aca="false">U25/I25-1</f>
        <v>0.0294117647058822</v>
      </c>
      <c r="AH25" s="9" t="n">
        <f aca="false">V25/J25-1</f>
        <v>0.373493975903614</v>
      </c>
      <c r="AI25" s="9" t="n">
        <f aca="false">W25/K25-1</f>
        <v>0.361702127659574</v>
      </c>
      <c r="AJ25" s="9" t="n">
        <f aca="false">X25/L25-1</f>
        <v>0.170025188916877</v>
      </c>
      <c r="AK25" s="9" t="n">
        <f aca="false">Y25/M25-1</f>
        <v>0.317073170731707</v>
      </c>
    </row>
    <row r="26" customFormat="false" ht="15" hidden="false" customHeight="false" outlineLevel="0" collapsed="false">
      <c r="A26" s="4" t="n">
        <v>83</v>
      </c>
      <c r="B26" s="5" t="n">
        <v>0</v>
      </c>
      <c r="C26" s="5" t="n">
        <v>9</v>
      </c>
      <c r="D26" s="5" t="n">
        <v>40</v>
      </c>
      <c r="E26" s="6" t="n">
        <f aca="false">C26+D26</f>
        <v>49</v>
      </c>
      <c r="F26" s="5" t="n">
        <v>0</v>
      </c>
      <c r="G26" s="5" t="n">
        <v>1</v>
      </c>
      <c r="H26" s="5" t="n">
        <v>20</v>
      </c>
      <c r="I26" s="5" t="n">
        <v>18</v>
      </c>
      <c r="J26" s="6" t="n">
        <f aca="false">I26+H26</f>
        <v>38</v>
      </c>
      <c r="K26" s="5" t="n">
        <v>3</v>
      </c>
      <c r="L26" s="5" t="n">
        <v>314</v>
      </c>
      <c r="M26" s="5" t="n">
        <v>405</v>
      </c>
      <c r="N26" s="7" t="n">
        <v>1</v>
      </c>
      <c r="O26" s="7" t="n">
        <v>101</v>
      </c>
      <c r="P26" s="7" t="n">
        <v>2</v>
      </c>
      <c r="Q26" s="7" t="n">
        <f aca="false">+O26+P26</f>
        <v>103</v>
      </c>
      <c r="R26" s="7"/>
      <c r="S26" s="7"/>
      <c r="T26" s="7" t="n">
        <v>27</v>
      </c>
      <c r="U26" s="7" t="n">
        <v>30</v>
      </c>
      <c r="V26" s="7" t="n">
        <f aca="false">+T26+U26</f>
        <v>57</v>
      </c>
      <c r="W26" s="7" t="n">
        <v>5</v>
      </c>
      <c r="X26" s="7" t="n">
        <f aca="false">+Y26-V26-S26-R26-Q26-N26</f>
        <v>372</v>
      </c>
      <c r="Y26" s="8" t="n">
        <v>533</v>
      </c>
      <c r="Z26" s="9"/>
      <c r="AA26" s="9" t="n">
        <f aca="false">O26/C26-1</f>
        <v>10.2222222222222</v>
      </c>
      <c r="AB26" s="9" t="n">
        <f aca="false">P26/D26-1</f>
        <v>-0.95</v>
      </c>
      <c r="AC26" s="9" t="n">
        <f aca="false">Q26/E26-1</f>
        <v>1.10204081632653</v>
      </c>
      <c r="AD26" s="9"/>
      <c r="AE26" s="9" t="n">
        <f aca="false">S26/G26-1</f>
        <v>-1</v>
      </c>
      <c r="AF26" s="9" t="n">
        <f aca="false">T26/H26-1</f>
        <v>0.35</v>
      </c>
      <c r="AG26" s="9" t="n">
        <f aca="false">U26/I26-1</f>
        <v>0.666666666666667</v>
      </c>
      <c r="AH26" s="9" t="n">
        <f aca="false">V26/J26-1</f>
        <v>0.5</v>
      </c>
      <c r="AI26" s="9" t="n">
        <f aca="false">W26/K26-1</f>
        <v>0.666666666666667</v>
      </c>
      <c r="AJ26" s="9" t="n">
        <f aca="false">X26/L26-1</f>
        <v>0.184713375796178</v>
      </c>
      <c r="AK26" s="9" t="n">
        <f aca="false">Y26/M26-1</f>
        <v>0.316049382716049</v>
      </c>
    </row>
    <row r="27" customFormat="false" ht="15" hidden="false" customHeight="false" outlineLevel="0" collapsed="false">
      <c r="A27" s="4" t="n">
        <v>86</v>
      </c>
      <c r="B27" s="5" t="n">
        <v>1</v>
      </c>
      <c r="C27" s="5" t="n">
        <v>46</v>
      </c>
      <c r="D27" s="5" t="n">
        <v>134</v>
      </c>
      <c r="E27" s="6" t="n">
        <f aca="false">C27+D27</f>
        <v>180</v>
      </c>
      <c r="F27" s="5" t="n">
        <v>0</v>
      </c>
      <c r="G27" s="5" t="n">
        <v>10</v>
      </c>
      <c r="H27" s="5" t="n">
        <v>24</v>
      </c>
      <c r="I27" s="5" t="n">
        <v>28</v>
      </c>
      <c r="J27" s="6" t="n">
        <f aca="false">I27+H27</f>
        <v>52</v>
      </c>
      <c r="K27" s="5" t="n">
        <v>8</v>
      </c>
      <c r="L27" s="5" t="n">
        <v>523</v>
      </c>
      <c r="M27" s="5" t="n">
        <v>774</v>
      </c>
      <c r="N27" s="7"/>
      <c r="O27" s="7" t="n">
        <v>49</v>
      </c>
      <c r="P27" s="7" t="n">
        <v>40</v>
      </c>
      <c r="Q27" s="7" t="n">
        <f aca="false">+O27+P27</f>
        <v>89</v>
      </c>
      <c r="R27" s="7"/>
      <c r="S27" s="7" t="n">
        <v>14</v>
      </c>
      <c r="T27" s="7" t="n">
        <v>51</v>
      </c>
      <c r="U27" s="7" t="n">
        <v>44</v>
      </c>
      <c r="V27" s="7" t="n">
        <f aca="false">+T27+U27</f>
        <v>95</v>
      </c>
      <c r="W27" s="7" t="n">
        <v>27</v>
      </c>
      <c r="X27" s="7" t="n">
        <f aca="false">+Y27-V27-S27-R27-Q27-N27</f>
        <v>632</v>
      </c>
      <c r="Y27" s="8" t="n">
        <v>830</v>
      </c>
      <c r="Z27" s="9" t="n">
        <f aca="false">N27/B27-1</f>
        <v>-1</v>
      </c>
      <c r="AA27" s="9" t="n">
        <f aca="false">O27/C27-1</f>
        <v>0.0652173913043479</v>
      </c>
      <c r="AB27" s="9" t="n">
        <f aca="false">P27/D27-1</f>
        <v>-0.701492537313433</v>
      </c>
      <c r="AC27" s="9" t="n">
        <f aca="false">Q27/E27-1</f>
        <v>-0.505555555555556</v>
      </c>
      <c r="AD27" s="9"/>
      <c r="AE27" s="9" t="n">
        <f aca="false">S27/G27-1</f>
        <v>0.4</v>
      </c>
      <c r="AF27" s="9" t="n">
        <f aca="false">T27/H27-1</f>
        <v>1.125</v>
      </c>
      <c r="AG27" s="9" t="n">
        <f aca="false">U27/I27-1</f>
        <v>0.571428571428571</v>
      </c>
      <c r="AH27" s="9" t="n">
        <f aca="false">V27/J27-1</f>
        <v>0.826923076923077</v>
      </c>
      <c r="AI27" s="9" t="n">
        <f aca="false">W27/K27-1</f>
        <v>2.375</v>
      </c>
      <c r="AJ27" s="9" t="n">
        <f aca="false">X27/L27-1</f>
        <v>0.208413001912046</v>
      </c>
      <c r="AK27" s="9" t="n">
        <f aca="false">Y27/M27-1</f>
        <v>0.0723514211886305</v>
      </c>
    </row>
    <row r="28" customFormat="false" ht="15" hidden="false" customHeight="false" outlineLevel="0" collapsed="false">
      <c r="A28" s="4" t="n">
        <v>87</v>
      </c>
      <c r="B28" s="5" t="n">
        <v>0</v>
      </c>
      <c r="C28" s="5" t="n">
        <v>18</v>
      </c>
      <c r="D28" s="5" t="n">
        <v>297</v>
      </c>
      <c r="E28" s="6" t="n">
        <f aca="false">C28+D28</f>
        <v>315</v>
      </c>
      <c r="F28" s="5" t="n">
        <v>0</v>
      </c>
      <c r="G28" s="5" t="n">
        <v>1</v>
      </c>
      <c r="H28" s="5" t="n">
        <v>62</v>
      </c>
      <c r="I28" s="5" t="n">
        <v>64</v>
      </c>
      <c r="J28" s="6" t="n">
        <f aca="false">I28+H28</f>
        <v>126</v>
      </c>
      <c r="K28" s="5" t="n">
        <v>62</v>
      </c>
      <c r="L28" s="5" t="n">
        <v>496</v>
      </c>
      <c r="M28" s="5" t="n">
        <v>1000</v>
      </c>
      <c r="N28" s="7"/>
      <c r="O28" s="7" t="n">
        <v>41</v>
      </c>
      <c r="P28" s="7" t="n">
        <v>60</v>
      </c>
      <c r="Q28" s="7" t="n">
        <f aca="false">+O28+P28</f>
        <v>101</v>
      </c>
      <c r="R28" s="7"/>
      <c r="S28" s="7"/>
      <c r="T28" s="7" t="n">
        <v>115</v>
      </c>
      <c r="U28" s="7" t="n">
        <v>56</v>
      </c>
      <c r="V28" s="7" t="n">
        <f aca="false">+T28+U28</f>
        <v>171</v>
      </c>
      <c r="W28" s="7" t="n">
        <v>45</v>
      </c>
      <c r="X28" s="7" t="n">
        <f aca="false">+Y28-V28-S28-R28-Q28-N28</f>
        <v>664</v>
      </c>
      <c r="Y28" s="8" t="n">
        <v>936</v>
      </c>
      <c r="Z28" s="9"/>
      <c r="AA28" s="9" t="n">
        <f aca="false">O28/C28-1</f>
        <v>1.27777777777778</v>
      </c>
      <c r="AB28" s="9" t="n">
        <f aca="false">P28/D28-1</f>
        <v>-0.797979797979798</v>
      </c>
      <c r="AC28" s="9" t="n">
        <f aca="false">Q28/E28-1</f>
        <v>-0.679365079365079</v>
      </c>
      <c r="AD28" s="9"/>
      <c r="AE28" s="9" t="n">
        <f aca="false">S28/G28-1</f>
        <v>-1</v>
      </c>
      <c r="AF28" s="9" t="n">
        <f aca="false">T28/H28-1</f>
        <v>0.854838709677419</v>
      </c>
      <c r="AG28" s="9" t="n">
        <f aca="false">U28/I28-1</f>
        <v>-0.125</v>
      </c>
      <c r="AH28" s="9" t="n">
        <f aca="false">V28/J28-1</f>
        <v>0.357142857142857</v>
      </c>
      <c r="AI28" s="9" t="n">
        <f aca="false">W28/K28-1</f>
        <v>-0.274193548387097</v>
      </c>
      <c r="AJ28" s="9" t="n">
        <f aca="false">X28/L28-1</f>
        <v>0.338709677419355</v>
      </c>
      <c r="AK28" s="9" t="n">
        <f aca="false">Y28/M28-1</f>
        <v>-0.0639999999999999</v>
      </c>
    </row>
    <row r="29" customFormat="false" ht="15" hidden="false" customHeight="false" outlineLevel="0" collapsed="false">
      <c r="A29" s="4" t="n">
        <v>93</v>
      </c>
      <c r="B29" s="5" t="n">
        <v>69</v>
      </c>
      <c r="C29" s="5" t="n">
        <v>474</v>
      </c>
      <c r="D29" s="5" t="n">
        <v>58</v>
      </c>
      <c r="E29" s="6" t="n">
        <f aca="false">C29+D29</f>
        <v>532</v>
      </c>
      <c r="F29" s="5" t="n">
        <v>21</v>
      </c>
      <c r="G29" s="5" t="n">
        <v>0</v>
      </c>
      <c r="H29" s="5" t="n">
        <v>293</v>
      </c>
      <c r="I29" s="5" t="n">
        <v>942</v>
      </c>
      <c r="J29" s="6" t="n">
        <f aca="false">I29+H29</f>
        <v>1235</v>
      </c>
      <c r="K29" s="5" t="n">
        <v>3</v>
      </c>
      <c r="L29" s="5" t="n">
        <v>3233</v>
      </c>
      <c r="M29" s="5" t="n">
        <v>5093</v>
      </c>
      <c r="N29" s="7" t="n">
        <v>74</v>
      </c>
      <c r="O29" s="7" t="n">
        <v>359</v>
      </c>
      <c r="P29" s="7" t="n">
        <v>10</v>
      </c>
      <c r="Q29" s="7" t="n">
        <f aca="false">+O29+P29</f>
        <v>369</v>
      </c>
      <c r="R29" s="7" t="n">
        <v>44</v>
      </c>
      <c r="S29" s="7" t="n">
        <v>1</v>
      </c>
      <c r="T29" s="7" t="n">
        <v>260</v>
      </c>
      <c r="U29" s="7" t="n">
        <v>1220</v>
      </c>
      <c r="V29" s="7" t="n">
        <f aca="false">+T29+U29</f>
        <v>1480</v>
      </c>
      <c r="W29" s="7" t="n">
        <v>14</v>
      </c>
      <c r="X29" s="7" t="n">
        <f aca="false">+Y29-V29-S29-R29-Q29-N29</f>
        <v>4001</v>
      </c>
      <c r="Y29" s="8" t="n">
        <v>5969</v>
      </c>
      <c r="Z29" s="9" t="n">
        <f aca="false">N29/B29-1</f>
        <v>0.0724637681159421</v>
      </c>
      <c r="AA29" s="9" t="n">
        <f aca="false">O29/C29-1</f>
        <v>-0.242616033755274</v>
      </c>
      <c r="AB29" s="9" t="n">
        <f aca="false">P29/D29-1</f>
        <v>-0.827586206896552</v>
      </c>
      <c r="AC29" s="9" t="n">
        <f aca="false">Q29/E29-1</f>
        <v>-0.306390977443609</v>
      </c>
      <c r="AD29" s="9" t="n">
        <f aca="false">R29/F29-1</f>
        <v>1.0952380952381</v>
      </c>
      <c r="AE29" s="9"/>
      <c r="AF29" s="9" t="n">
        <f aca="false">T29/H29-1</f>
        <v>-0.112627986348123</v>
      </c>
      <c r="AG29" s="9" t="n">
        <f aca="false">U29/I29-1</f>
        <v>0.295116772823779</v>
      </c>
      <c r="AH29" s="9" t="n">
        <f aca="false">V29/J29-1</f>
        <v>0.198380566801619</v>
      </c>
      <c r="AI29" s="9" t="n">
        <f aca="false">W29/K29-1</f>
        <v>3.66666666666667</v>
      </c>
      <c r="AJ29" s="9" t="n">
        <f aca="false">X29/L29-1</f>
        <v>0.237550262913703</v>
      </c>
      <c r="AK29" s="9" t="n">
        <f aca="false">Y29/M29-1</f>
        <v>0.172000785391714</v>
      </c>
    </row>
    <row r="30" customFormat="false" ht="15" hidden="false" customHeight="false" outlineLevel="0" collapsed="false">
      <c r="A30" s="4" t="n">
        <v>95</v>
      </c>
      <c r="B30" s="5" t="n">
        <v>6</v>
      </c>
      <c r="C30" s="5" t="n">
        <v>1091</v>
      </c>
      <c r="D30" s="5" t="n">
        <v>230</v>
      </c>
      <c r="E30" s="6" t="n">
        <f aca="false">C30+D30</f>
        <v>1321</v>
      </c>
      <c r="F30" s="5" t="n">
        <v>0</v>
      </c>
      <c r="G30" s="5" t="n">
        <v>2</v>
      </c>
      <c r="H30" s="5" t="n">
        <v>442</v>
      </c>
      <c r="I30" s="5" t="n">
        <v>534</v>
      </c>
      <c r="J30" s="6" t="n">
        <f aca="false">I30+H30</f>
        <v>976</v>
      </c>
      <c r="K30" s="5" t="n">
        <v>62</v>
      </c>
      <c r="L30" s="5" t="n">
        <v>3121</v>
      </c>
      <c r="M30" s="5" t="n">
        <v>5488</v>
      </c>
      <c r="N30" s="7" t="n">
        <v>20</v>
      </c>
      <c r="O30" s="7" t="n">
        <v>1357</v>
      </c>
      <c r="P30" s="7" t="n">
        <v>45</v>
      </c>
      <c r="Q30" s="7" t="n">
        <f aca="false">+O30+P30</f>
        <v>1402</v>
      </c>
      <c r="R30" s="7" t="n">
        <v>1</v>
      </c>
      <c r="S30" s="7"/>
      <c r="T30" s="7" t="n">
        <v>512</v>
      </c>
      <c r="U30" s="7" t="n">
        <v>699</v>
      </c>
      <c r="V30" s="7" t="n">
        <f aca="false">+T30+U30</f>
        <v>1211</v>
      </c>
      <c r="W30" s="7" t="n">
        <v>55</v>
      </c>
      <c r="X30" s="7" t="n">
        <f aca="false">+Y30-V30-S30-R30-Q30-N30</f>
        <v>4132</v>
      </c>
      <c r="Y30" s="8" t="n">
        <v>6766</v>
      </c>
      <c r="Z30" s="9" t="n">
        <f aca="false">N30/B30-1</f>
        <v>2.33333333333333</v>
      </c>
      <c r="AA30" s="9" t="n">
        <f aca="false">O30/C30-1</f>
        <v>0.243813015582035</v>
      </c>
      <c r="AB30" s="9" t="n">
        <f aca="false">P30/D30-1</f>
        <v>-0.804347826086956</v>
      </c>
      <c r="AC30" s="9" t="n">
        <f aca="false">Q30/E30-1</f>
        <v>0.0613171839515518</v>
      </c>
      <c r="AD30" s="9" t="e">
        <f aca="false">R30/F30-1</f>
        <v>#DIV/0!</v>
      </c>
      <c r="AE30" s="9" t="n">
        <f aca="false">S30/G30-1</f>
        <v>-1</v>
      </c>
      <c r="AF30" s="9" t="n">
        <f aca="false">T30/H30-1</f>
        <v>0.158371040723982</v>
      </c>
      <c r="AG30" s="9" t="n">
        <f aca="false">U30/I30-1</f>
        <v>0.308988764044944</v>
      </c>
      <c r="AH30" s="9" t="n">
        <f aca="false">V30/J30-1</f>
        <v>0.24077868852459</v>
      </c>
      <c r="AI30" s="9" t="n">
        <f aca="false">W30/K30-1</f>
        <v>-0.112903225806452</v>
      </c>
      <c r="AJ30" s="9" t="n">
        <f aca="false">X30/L30-1</f>
        <v>0.323934636334508</v>
      </c>
      <c r="AK30" s="9" t="n">
        <f aca="false">Y30/M30-1</f>
        <v>0.232871720116618</v>
      </c>
    </row>
    <row r="31" customFormat="false" ht="15" hidden="false" customHeight="false" outlineLevel="0" collapsed="false">
      <c r="A31" s="4" t="n">
        <v>971</v>
      </c>
      <c r="B31" s="5" t="n">
        <v>4</v>
      </c>
      <c r="C31" s="5" t="n">
        <v>0</v>
      </c>
      <c r="D31" s="5" t="n">
        <v>0</v>
      </c>
      <c r="E31" s="6" t="n">
        <f aca="false">C31+D31</f>
        <v>0</v>
      </c>
      <c r="F31" s="5" t="n">
        <v>0</v>
      </c>
      <c r="G31" s="5" t="n">
        <v>0</v>
      </c>
      <c r="H31" s="5" t="n">
        <v>25</v>
      </c>
      <c r="I31" s="5" t="n">
        <v>63</v>
      </c>
      <c r="J31" s="6" t="n">
        <f aca="false">I31+H31</f>
        <v>88</v>
      </c>
      <c r="K31" s="5" t="n">
        <v>0</v>
      </c>
      <c r="L31" s="5" t="n">
        <v>149</v>
      </c>
      <c r="M31" s="5" t="n">
        <v>241</v>
      </c>
      <c r="N31" s="7"/>
      <c r="O31" s="7"/>
      <c r="P31" s="7"/>
      <c r="Q31" s="7" t="n">
        <f aca="false">+O31+P31</f>
        <v>0</v>
      </c>
      <c r="R31" s="7"/>
      <c r="S31" s="7"/>
      <c r="T31" s="7" t="n">
        <v>89</v>
      </c>
      <c r="U31" s="7" t="n">
        <v>86</v>
      </c>
      <c r="V31" s="7" t="n">
        <f aca="false">+T31+U31</f>
        <v>175</v>
      </c>
      <c r="W31" s="7" t="n">
        <v>2</v>
      </c>
      <c r="X31" s="7" t="n">
        <f aca="false">+Y31-V31-S31-R31-Q31-N31</f>
        <v>397</v>
      </c>
      <c r="Y31" s="8" t="n">
        <v>572</v>
      </c>
      <c r="Z31" s="9" t="n">
        <f aca="false">N31/B31-1</f>
        <v>-1</v>
      </c>
      <c r="AA31" s="9" t="e">
        <f aca="false">O31/C31-1</f>
        <v>#DIV/0!</v>
      </c>
      <c r="AB31" s="9"/>
      <c r="AC31" s="9"/>
      <c r="AD31" s="9"/>
      <c r="AE31" s="9"/>
      <c r="AF31" s="9" t="n">
        <f aca="false">T31/H31-1</f>
        <v>2.56</v>
      </c>
      <c r="AG31" s="9" t="n">
        <f aca="false">U31/I31-1</f>
        <v>0.365079365079365</v>
      </c>
      <c r="AH31" s="9" t="n">
        <f aca="false">V31/J31-1</f>
        <v>0.988636363636364</v>
      </c>
      <c r="AI31" s="9"/>
      <c r="AJ31" s="9" t="n">
        <f aca="false">X31/L31-1</f>
        <v>1.66442953020134</v>
      </c>
      <c r="AK31" s="9" t="n">
        <f aca="false">Y31/M31-1</f>
        <v>1.37344398340249</v>
      </c>
    </row>
    <row r="32" customFormat="false" ht="15" hidden="false" customHeight="false" outlineLevel="0" collapsed="false">
      <c r="A32" s="4" t="n">
        <v>972</v>
      </c>
      <c r="B32" s="5"/>
      <c r="C32" s="5"/>
      <c r="D32" s="5"/>
      <c r="E32" s="6" t="n">
        <f aca="false">C32+D32</f>
        <v>0</v>
      </c>
      <c r="F32" s="5"/>
      <c r="G32" s="5"/>
      <c r="H32" s="5" t="n">
        <v>40</v>
      </c>
      <c r="I32" s="5" t="n">
        <v>12</v>
      </c>
      <c r="J32" s="6" t="n">
        <f aca="false">I32+H32</f>
        <v>52</v>
      </c>
      <c r="K32" s="5"/>
      <c r="L32" s="5" t="n">
        <v>12</v>
      </c>
      <c r="M32" s="5" t="n">
        <v>64</v>
      </c>
      <c r="N32" s="7"/>
      <c r="O32" s="7"/>
      <c r="P32" s="7"/>
      <c r="Q32" s="7" t="n">
        <f aca="false">+O32+P32</f>
        <v>0</v>
      </c>
      <c r="R32" s="7"/>
      <c r="S32" s="7"/>
      <c r="T32" s="7" t="n">
        <v>25</v>
      </c>
      <c r="U32" s="7" t="n">
        <v>21</v>
      </c>
      <c r="V32" s="7" t="n">
        <f aca="false">+T32+U32</f>
        <v>46</v>
      </c>
      <c r="W32" s="7"/>
      <c r="X32" s="7" t="n">
        <f aca="false">+Y32-V32-S32-R32-Q32-N32</f>
        <v>8</v>
      </c>
      <c r="Y32" s="8" t="n">
        <v>54</v>
      </c>
      <c r="Z32" s="9"/>
      <c r="AA32" s="9"/>
      <c r="AB32" s="9"/>
      <c r="AC32" s="9"/>
      <c r="AD32" s="9"/>
      <c r="AE32" s="9"/>
      <c r="AF32" s="9" t="n">
        <f aca="false">T32/H32-1</f>
        <v>-0.375</v>
      </c>
      <c r="AG32" s="9" t="n">
        <f aca="false">U32/I32-1</f>
        <v>0.75</v>
      </c>
      <c r="AH32" s="9" t="n">
        <f aca="false">V32/J32-1</f>
        <v>-0.115384615384615</v>
      </c>
      <c r="AI32" s="9"/>
      <c r="AJ32" s="9" t="n">
        <f aca="false">X32/L32-1</f>
        <v>-0.333333333333333</v>
      </c>
      <c r="AK32" s="9" t="n">
        <f aca="false">Y32/M32-1</f>
        <v>-0.15625</v>
      </c>
    </row>
    <row r="33" customFormat="false" ht="15" hidden="false" customHeight="false" outlineLevel="0" collapsed="false">
      <c r="A33" s="4" t="n">
        <v>973</v>
      </c>
      <c r="B33" s="5" t="n">
        <v>0</v>
      </c>
      <c r="C33" s="5" t="n">
        <v>0</v>
      </c>
      <c r="D33" s="5" t="n">
        <v>0</v>
      </c>
      <c r="E33" s="6" t="n">
        <f aca="false">C33+D33</f>
        <v>0</v>
      </c>
      <c r="F33" s="5" t="n">
        <v>0</v>
      </c>
      <c r="G33" s="5" t="n">
        <v>0</v>
      </c>
      <c r="H33" s="5" t="n">
        <v>65</v>
      </c>
      <c r="I33" s="5" t="n">
        <v>219</v>
      </c>
      <c r="J33" s="6" t="n">
        <f aca="false">I33+H33</f>
        <v>284</v>
      </c>
      <c r="K33" s="5" t="n">
        <v>16</v>
      </c>
      <c r="L33" s="5" t="n">
        <v>869</v>
      </c>
      <c r="M33" s="5" t="n">
        <v>1169</v>
      </c>
      <c r="N33" s="7"/>
      <c r="O33" s="7"/>
      <c r="P33" s="7"/>
      <c r="Q33" s="7" t="n">
        <f aca="false">+O33+P33</f>
        <v>0</v>
      </c>
      <c r="R33" s="7"/>
      <c r="S33" s="7"/>
      <c r="T33" s="7" t="n">
        <v>53</v>
      </c>
      <c r="U33" s="7" t="n">
        <v>224</v>
      </c>
      <c r="V33" s="7" t="n">
        <f aca="false">+T33+U33</f>
        <v>277</v>
      </c>
      <c r="W33" s="7" t="n">
        <v>2</v>
      </c>
      <c r="X33" s="7" t="n">
        <f aca="false">+Y33-V33-S33-R33-Q33-N33</f>
        <v>1024</v>
      </c>
      <c r="Y33" s="8" t="n">
        <v>1301</v>
      </c>
      <c r="Z33" s="9"/>
      <c r="AA33" s="9"/>
      <c r="AB33" s="9"/>
      <c r="AC33" s="9"/>
      <c r="AD33" s="9"/>
      <c r="AE33" s="9"/>
      <c r="AF33" s="9" t="n">
        <f aca="false">T33/H33-1</f>
        <v>-0.184615384615385</v>
      </c>
      <c r="AG33" s="9" t="n">
        <f aca="false">U33/I33-1</f>
        <v>0.0228310502283104</v>
      </c>
      <c r="AH33" s="9" t="n">
        <f aca="false">V33/J33-1</f>
        <v>-0.0246478873239436</v>
      </c>
      <c r="AI33" s="9" t="n">
        <f aca="false">W33/K33-1</f>
        <v>-0.875</v>
      </c>
      <c r="AJ33" s="9" t="n">
        <f aca="false">X33/L33-1</f>
        <v>0.178365937859609</v>
      </c>
      <c r="AK33" s="9" t="n">
        <f aca="false">Y33/M33-1</f>
        <v>0.112917023096664</v>
      </c>
    </row>
    <row r="34" customFormat="false" ht="15" hidden="false" customHeight="false" outlineLevel="0" collapsed="false">
      <c r="A34" s="4" t="n">
        <v>974</v>
      </c>
      <c r="B34" s="5" t="n">
        <v>3</v>
      </c>
      <c r="C34" s="5"/>
      <c r="D34" s="5"/>
      <c r="E34" s="6" t="n">
        <f aca="false">C34+D34</f>
        <v>0</v>
      </c>
      <c r="F34" s="5" t="n">
        <v>9</v>
      </c>
      <c r="G34" s="5" t="n">
        <v>0</v>
      </c>
      <c r="H34" s="5" t="n">
        <v>0</v>
      </c>
      <c r="I34" s="5" t="n">
        <v>14</v>
      </c>
      <c r="J34" s="6" t="n">
        <f aca="false">I34+H34</f>
        <v>14</v>
      </c>
      <c r="K34" s="5" t="n">
        <v>6</v>
      </c>
      <c r="L34" s="5" t="n">
        <v>17</v>
      </c>
      <c r="M34" s="5" t="n">
        <v>49</v>
      </c>
      <c r="N34" s="7" t="n">
        <v>150</v>
      </c>
      <c r="O34" s="7"/>
      <c r="P34" s="7"/>
      <c r="Q34" s="7" t="n">
        <f aca="false">+O34+P34</f>
        <v>0</v>
      </c>
      <c r="R34" s="7"/>
      <c r="S34" s="7"/>
      <c r="T34" s="7" t="n">
        <v>1</v>
      </c>
      <c r="U34" s="7" t="n">
        <v>9</v>
      </c>
      <c r="V34" s="7" t="n">
        <f aca="false">+T34+U34</f>
        <v>10</v>
      </c>
      <c r="W34" s="7"/>
      <c r="X34" s="7" t="n">
        <f aca="false">+Y34-V34-S34-R34-Q34-N34</f>
        <v>27</v>
      </c>
      <c r="Y34" s="8" t="n">
        <v>187</v>
      </c>
      <c r="Z34" s="9" t="n">
        <f aca="false">N34/B34-1</f>
        <v>49</v>
      </c>
      <c r="AA34" s="9"/>
      <c r="AB34" s="9"/>
      <c r="AC34" s="9"/>
      <c r="AD34" s="9" t="n">
        <f aca="false">R34/F34-1</f>
        <v>-1</v>
      </c>
      <c r="AE34" s="9"/>
      <c r="AF34" s="9" t="e">
        <f aca="false">T34/H34-1</f>
        <v>#DIV/0!</v>
      </c>
      <c r="AG34" s="9" t="n">
        <f aca="false">U34/I34-1</f>
        <v>-0.357142857142857</v>
      </c>
      <c r="AH34" s="9" t="n">
        <f aca="false">V34/J34-1</f>
        <v>-0.285714285714286</v>
      </c>
      <c r="AI34" s="9" t="n">
        <f aca="false">W34/K34-1</f>
        <v>-1</v>
      </c>
      <c r="AJ34" s="9" t="n">
        <f aca="false">X34/L34-1</f>
        <v>0.588235294117647</v>
      </c>
      <c r="AK34" s="9" t="n">
        <f aca="false">Y34/M34-1</f>
        <v>2.81632653061224</v>
      </c>
    </row>
    <row r="35" customFormat="false" ht="15" hidden="false" customHeight="false" outlineLevel="0" collapsed="false">
      <c r="A35" s="4" t="n">
        <v>976</v>
      </c>
      <c r="B35" s="5"/>
      <c r="C35" s="5"/>
      <c r="D35" s="5"/>
      <c r="E35" s="6" t="n">
        <f aca="false">C35+D35</f>
        <v>0</v>
      </c>
      <c r="F35" s="5"/>
      <c r="G35" s="5"/>
      <c r="H35" s="5" t="n">
        <v>232</v>
      </c>
      <c r="I35" s="5" t="n">
        <v>367</v>
      </c>
      <c r="J35" s="6" t="n">
        <f aca="false">I35+H35</f>
        <v>599</v>
      </c>
      <c r="K35" s="5"/>
      <c r="L35" s="5" t="n">
        <v>897</v>
      </c>
      <c r="M35" s="5" t="n">
        <v>1496</v>
      </c>
      <c r="N35" s="7" t="n">
        <v>26</v>
      </c>
      <c r="O35" s="7"/>
      <c r="P35" s="7"/>
      <c r="Q35" s="7" t="n">
        <f aca="false">+O35+P35</f>
        <v>0</v>
      </c>
      <c r="R35" s="7"/>
      <c r="S35" s="7"/>
      <c r="T35" s="7" t="n">
        <v>572</v>
      </c>
      <c r="U35" s="7" t="n">
        <v>583</v>
      </c>
      <c r="V35" s="7" t="n">
        <f aca="false">+T35+U35</f>
        <v>1155</v>
      </c>
      <c r="W35" s="7"/>
      <c r="X35" s="7" t="n">
        <f aca="false">+Y35-V35-S35-R35-Q35-N35</f>
        <v>751</v>
      </c>
      <c r="Y35" s="8" t="n">
        <v>1932</v>
      </c>
      <c r="Z35" s="9"/>
      <c r="AA35" s="9"/>
      <c r="AB35" s="9"/>
      <c r="AC35" s="9"/>
      <c r="AD35" s="9"/>
      <c r="AE35" s="9"/>
      <c r="AF35" s="9" t="n">
        <f aca="false">T35/H35-1</f>
        <v>1.46551724137931</v>
      </c>
      <c r="AG35" s="9" t="n">
        <f aca="false">U35/I35-1</f>
        <v>0.588555858310627</v>
      </c>
      <c r="AH35" s="9" t="n">
        <f aca="false">V35/J35-1</f>
        <v>0.928213689482471</v>
      </c>
      <c r="AI35" s="9"/>
      <c r="AJ35" s="9" t="n">
        <f aca="false">X35/L35-1</f>
        <v>-0.162764771460424</v>
      </c>
      <c r="AK35" s="9" t="n">
        <f aca="false">Y35/M35-1</f>
        <v>0.29144385026738</v>
      </c>
    </row>
    <row r="36" customFormat="false" ht="15" hidden="false" customHeight="false" outlineLevel="0" collapsed="false">
      <c r="A36" s="4" t="s">
        <v>22</v>
      </c>
      <c r="B36" s="5" t="n">
        <v>29</v>
      </c>
      <c r="C36" s="5" t="n">
        <v>26</v>
      </c>
      <c r="D36" s="5" t="n">
        <v>24</v>
      </c>
      <c r="E36" s="6" t="n">
        <f aca="false">C36+D36</f>
        <v>50</v>
      </c>
      <c r="F36" s="5" t="n">
        <v>4</v>
      </c>
      <c r="G36" s="5" t="n">
        <v>13</v>
      </c>
      <c r="H36" s="5" t="n">
        <v>62</v>
      </c>
      <c r="I36" s="5" t="n">
        <v>494</v>
      </c>
      <c r="J36" s="6" t="n">
        <f aca="false">I36+H36</f>
        <v>556</v>
      </c>
      <c r="K36" s="5" t="n">
        <v>18</v>
      </c>
      <c r="L36" s="5" t="n">
        <v>1627</v>
      </c>
      <c r="M36" s="5" t="n">
        <v>2297</v>
      </c>
      <c r="N36" s="7" t="n">
        <v>8</v>
      </c>
      <c r="O36" s="7" t="n">
        <v>49</v>
      </c>
      <c r="P36" s="7" t="n">
        <v>16</v>
      </c>
      <c r="Q36" s="7" t="n">
        <f aca="false">+O36+P36</f>
        <v>65</v>
      </c>
      <c r="R36" s="7" t="n">
        <v>9</v>
      </c>
      <c r="S36" s="7" t="n">
        <v>11</v>
      </c>
      <c r="T36" s="7" t="n">
        <v>117</v>
      </c>
      <c r="U36" s="7" t="n">
        <v>491</v>
      </c>
      <c r="V36" s="7" t="n">
        <f aca="false">+T36+U36</f>
        <v>608</v>
      </c>
      <c r="W36" s="7" t="n">
        <v>12</v>
      </c>
      <c r="X36" s="7" t="n">
        <f aca="false">+Y36-V36-S36-R36-Q36-N36</f>
        <v>2359</v>
      </c>
      <c r="Y36" s="8" t="n">
        <v>3060</v>
      </c>
      <c r="Z36" s="9" t="n">
        <f aca="false">N36/B36-1</f>
        <v>-0.724137931034483</v>
      </c>
      <c r="AA36" s="9" t="n">
        <f aca="false">O36/C36-1</f>
        <v>0.884615384615385</v>
      </c>
      <c r="AB36" s="9" t="n">
        <f aca="false">P36/D36-1</f>
        <v>-0.333333333333333</v>
      </c>
      <c r="AC36" s="9" t="n">
        <f aca="false">Q36/E36-1</f>
        <v>0.3</v>
      </c>
      <c r="AD36" s="9" t="n">
        <f aca="false">R36/F36-1</f>
        <v>1.25</v>
      </c>
      <c r="AE36" s="9" t="n">
        <f aca="false">S36/G36-1</f>
        <v>-0.153846153846154</v>
      </c>
      <c r="AF36" s="9" t="n">
        <f aca="false">T36/H36-1</f>
        <v>0.887096774193548</v>
      </c>
      <c r="AG36" s="9" t="n">
        <f aca="false">U36/I36-1</f>
        <v>-0.00607287449392713</v>
      </c>
      <c r="AH36" s="9" t="n">
        <f aca="false">V36/J36-1</f>
        <v>0.0935251798561152</v>
      </c>
      <c r="AI36" s="9" t="n">
        <f aca="false">W36/K36-1</f>
        <v>-0.333333333333333</v>
      </c>
      <c r="AJ36" s="9" t="n">
        <f aca="false">X36/L36-1</f>
        <v>0.449907805777505</v>
      </c>
      <c r="AK36" s="9" t="n">
        <f aca="false">Y36/M36-1</f>
        <v>0.332172398781019</v>
      </c>
    </row>
    <row r="37" customFormat="false" ht="15" hidden="false" customHeight="false" outlineLevel="0" collapsed="false">
      <c r="A37" s="4" t="s">
        <v>23</v>
      </c>
      <c r="B37" s="5"/>
      <c r="C37" s="5"/>
      <c r="D37" s="5"/>
      <c r="E37" s="6" t="n">
        <f aca="false">C37+D37</f>
        <v>0</v>
      </c>
      <c r="F37" s="5"/>
      <c r="G37" s="5"/>
      <c r="H37" s="5" t="n">
        <v>6</v>
      </c>
      <c r="I37" s="5" t="n">
        <v>31</v>
      </c>
      <c r="J37" s="6" t="n">
        <f aca="false">I37+H37</f>
        <v>37</v>
      </c>
      <c r="K37" s="5" t="n">
        <v>1</v>
      </c>
      <c r="L37" s="5" t="n">
        <v>77</v>
      </c>
      <c r="M37" s="5" t="n">
        <v>115</v>
      </c>
      <c r="N37" s="7"/>
      <c r="O37" s="7" t="n">
        <v>1</v>
      </c>
      <c r="P37" s="7"/>
      <c r="Q37" s="7" t="n">
        <f aca="false">+O37+P37</f>
        <v>1</v>
      </c>
      <c r="R37" s="7"/>
      <c r="S37" s="7"/>
      <c r="T37" s="7" t="n">
        <v>6</v>
      </c>
      <c r="U37" s="7" t="n">
        <v>47</v>
      </c>
      <c r="V37" s="7" t="n">
        <f aca="false">+T37+U37</f>
        <v>53</v>
      </c>
      <c r="W37" s="7" t="n">
        <v>6</v>
      </c>
      <c r="X37" s="7" t="n">
        <f aca="false">+Y37-V37-S37-R37-Q37-N37</f>
        <v>101</v>
      </c>
      <c r="Y37" s="8" t="n">
        <v>155</v>
      </c>
      <c r="Z37" s="9"/>
      <c r="AA37" s="9"/>
      <c r="AB37" s="9"/>
      <c r="AC37" s="9"/>
      <c r="AD37" s="9"/>
      <c r="AE37" s="9"/>
      <c r="AF37" s="9" t="n">
        <f aca="false">T37/H37-1</f>
        <v>0</v>
      </c>
      <c r="AG37" s="9" t="n">
        <f aca="false">U37/I37-1</f>
        <v>0.516129032258065</v>
      </c>
      <c r="AH37" s="9" t="n">
        <f aca="false">V37/J37-1</f>
        <v>0.432432432432432</v>
      </c>
      <c r="AI37" s="9" t="n">
        <f aca="false">W37/K37-1</f>
        <v>5</v>
      </c>
      <c r="AJ37" s="9" t="n">
        <f aca="false">X37/L37-1</f>
        <v>0.311688311688312</v>
      </c>
      <c r="AK37" s="9" t="n">
        <f aca="false">Y37/M37-1</f>
        <v>0.347826086956522</v>
      </c>
    </row>
    <row r="38" customFormat="false" ht="15" hidden="false" customHeight="false" outlineLevel="0" collapsed="false">
      <c r="A38" s="4" t="s">
        <v>24</v>
      </c>
      <c r="B38" s="5"/>
      <c r="C38" s="5"/>
      <c r="D38" s="5"/>
      <c r="E38" s="6" t="n">
        <f aca="false">C38+D38</f>
        <v>0</v>
      </c>
      <c r="F38" s="5" t="n">
        <v>6</v>
      </c>
      <c r="G38" s="5" t="n">
        <v>2</v>
      </c>
      <c r="H38" s="5"/>
      <c r="I38" s="5"/>
      <c r="J38" s="6" t="n">
        <f aca="false">I38+H38</f>
        <v>0</v>
      </c>
      <c r="K38" s="5"/>
      <c r="L38" s="5" t="n">
        <v>8</v>
      </c>
      <c r="M38" s="5" t="n">
        <v>16</v>
      </c>
      <c r="N38" s="7"/>
      <c r="O38" s="7"/>
      <c r="P38" s="7"/>
      <c r="Q38" s="7" t="n">
        <f aca="false">+O38+P38</f>
        <v>0</v>
      </c>
      <c r="R38" s="7"/>
      <c r="S38" s="7"/>
      <c r="T38" s="7"/>
      <c r="U38" s="7" t="n">
        <v>8</v>
      </c>
      <c r="V38" s="7" t="n">
        <f aca="false">+T38+U38</f>
        <v>8</v>
      </c>
      <c r="W38" s="7"/>
      <c r="X38" s="7" t="n">
        <f aca="false">+Y38-V38-S38-R38-Q38-N38</f>
        <v>32</v>
      </c>
      <c r="Y38" s="8" t="n">
        <v>40</v>
      </c>
      <c r="Z38" s="9"/>
      <c r="AA38" s="9"/>
      <c r="AB38" s="9"/>
      <c r="AC38" s="9"/>
      <c r="AD38" s="9" t="n">
        <f aca="false">R38/F38-1</f>
        <v>-1</v>
      </c>
      <c r="AE38" s="9" t="n">
        <f aca="false">S38/G38-1</f>
        <v>-1</v>
      </c>
      <c r="AF38" s="9"/>
      <c r="AG38" s="9"/>
      <c r="AH38" s="9"/>
      <c r="AI38" s="9"/>
      <c r="AJ38" s="9" t="n">
        <f aca="false">X38/L38-1</f>
        <v>3</v>
      </c>
      <c r="AK38" s="9" t="n">
        <f aca="false">Y38/M38-1</f>
        <v>1.5</v>
      </c>
    </row>
    <row r="39" customFormat="false" ht="15" hidden="false" customHeight="false" outlineLevel="0" collapsed="false">
      <c r="A39" s="4" t="s">
        <v>25</v>
      </c>
      <c r="B39" s="6" t="n">
        <f aca="false">SUM(B2:B30)+B36+B37</f>
        <v>685</v>
      </c>
      <c r="C39" s="6" t="n">
        <f aca="false">SUM(C2:C30)+C36+C37</f>
        <v>5541</v>
      </c>
      <c r="D39" s="6" t="n">
        <f aca="false">SUM(D2:D30)+D36+D37</f>
        <v>7372</v>
      </c>
      <c r="E39" s="6" t="n">
        <f aca="false">SUM(E2:E30)+E36+E37</f>
        <v>12913</v>
      </c>
      <c r="F39" s="6" t="n">
        <f aca="false">SUM(F2:F30)+F36+F37</f>
        <v>441</v>
      </c>
      <c r="G39" s="6" t="n">
        <f aca="false">SUM(G2:G30)+G36+G37</f>
        <v>345</v>
      </c>
      <c r="H39" s="6" t="n">
        <f aca="false">SUM(H2:H30)+H36+H37</f>
        <v>7187</v>
      </c>
      <c r="I39" s="6" t="n">
        <f aca="false">SUM(I2:I30)+I36+I37</f>
        <v>12464</v>
      </c>
      <c r="J39" s="6" t="n">
        <f aca="false">SUM(J2:J30)+J36+J37</f>
        <v>19651</v>
      </c>
      <c r="K39" s="6" t="n">
        <f aca="false">SUM(K2:K30)+K36+K37</f>
        <v>1254</v>
      </c>
      <c r="L39" s="6" t="n">
        <f aca="false">SUM(L2:L30)+L36+L37</f>
        <v>41477</v>
      </c>
      <c r="M39" s="6" t="n">
        <f aca="false">SUM(M2:M30)+M36+M37</f>
        <v>76766</v>
      </c>
      <c r="N39" s="7" t="n">
        <v>831</v>
      </c>
      <c r="O39" s="7" t="n">
        <v>9295</v>
      </c>
      <c r="P39" s="7" t="n">
        <v>4580</v>
      </c>
      <c r="Q39" s="7" t="n">
        <f aca="false">+O39+P39</f>
        <v>13875</v>
      </c>
      <c r="R39" s="7" t="n">
        <v>531</v>
      </c>
      <c r="S39" s="7" t="n">
        <v>492</v>
      </c>
      <c r="T39" s="7" t="n">
        <v>10215</v>
      </c>
      <c r="U39" s="7" t="n">
        <v>12847</v>
      </c>
      <c r="V39" s="7" t="n">
        <f aca="false">+T39+U39</f>
        <v>23062</v>
      </c>
      <c r="W39" s="7" t="n">
        <v>1447</v>
      </c>
      <c r="X39" s="7" t="n">
        <f aca="false">+Y39-V39-S39-R39-Q39-N39</f>
        <v>51380</v>
      </c>
      <c r="Y39" s="8" t="n">
        <v>90171</v>
      </c>
      <c r="Z39" s="9" t="n">
        <f aca="false">N39/B39-1</f>
        <v>0.213138686131387</v>
      </c>
      <c r="AA39" s="9" t="n">
        <f aca="false">O39/C39-1</f>
        <v>0.677495036996932</v>
      </c>
      <c r="AB39" s="9" t="n">
        <f aca="false">P39/D39-1</f>
        <v>-0.378730330982094</v>
      </c>
      <c r="AC39" s="9" t="n">
        <f aca="false">Q39/E39-1</f>
        <v>0.0744985673352436</v>
      </c>
      <c r="AD39" s="9" t="n">
        <f aca="false">R39/F39-1</f>
        <v>0.204081632653061</v>
      </c>
      <c r="AE39" s="9" t="n">
        <f aca="false">S39/G39-1</f>
        <v>0.426086956521739</v>
      </c>
      <c r="AF39" s="9" t="n">
        <f aca="false">T39/H39-1</f>
        <v>0.421316265479338</v>
      </c>
      <c r="AG39" s="9" t="n">
        <f aca="false">U39/I39-1</f>
        <v>0.0307284980744544</v>
      </c>
      <c r="AH39" s="9" t="n">
        <f aca="false">V39/J39-1</f>
        <v>0.173578952725052</v>
      </c>
      <c r="AI39" s="9" t="n">
        <f aca="false">W39/K39-1</f>
        <v>0.153907496012759</v>
      </c>
      <c r="AJ39" s="9" t="n">
        <f aca="false">X39/L39-1</f>
        <v>0.238758830195048</v>
      </c>
      <c r="AK39" s="9" t="n">
        <f aca="false">Y39/M39-1</f>
        <v>0.174621577260766</v>
      </c>
    </row>
    <row r="40" customFormat="false" ht="15" hidden="false" customHeight="false" outlineLevel="0" collapsed="false">
      <c r="A40" s="10" t="s">
        <v>12</v>
      </c>
      <c r="B40" s="11" t="n">
        <f aca="false">SUM(B2:B38)</f>
        <v>692</v>
      </c>
      <c r="C40" s="12" t="n">
        <v>5578</v>
      </c>
      <c r="D40" s="12" t="n">
        <v>7372</v>
      </c>
      <c r="E40" s="13" t="n">
        <f aca="false">C40+D40</f>
        <v>12950</v>
      </c>
      <c r="F40" s="12" t="n">
        <v>450</v>
      </c>
      <c r="G40" s="12" t="n">
        <v>345</v>
      </c>
      <c r="H40" s="12" t="n">
        <v>7551</v>
      </c>
      <c r="I40" s="12" t="n">
        <v>13143</v>
      </c>
      <c r="J40" s="13" t="n">
        <f aca="false">I40+H40</f>
        <v>20694</v>
      </c>
      <c r="K40" s="12" t="n">
        <v>1376</v>
      </c>
      <c r="L40" s="12" t="n">
        <v>43292</v>
      </c>
      <c r="M40" s="12" t="n">
        <v>79807</v>
      </c>
      <c r="N40" s="14" t="n">
        <v>1008</v>
      </c>
      <c r="O40" s="14" t="n">
        <v>9295</v>
      </c>
      <c r="P40" s="14" t="n">
        <v>4580</v>
      </c>
      <c r="Q40" s="14" t="n">
        <f aca="false">+O40+P40</f>
        <v>13875</v>
      </c>
      <c r="R40" s="14" t="n">
        <v>531</v>
      </c>
      <c r="S40" s="14" t="n">
        <v>492</v>
      </c>
      <c r="T40" s="14" t="n">
        <v>10956</v>
      </c>
      <c r="U40" s="14" t="n">
        <v>13778</v>
      </c>
      <c r="V40" s="14" t="n">
        <f aca="false">+T40+U40</f>
        <v>24734</v>
      </c>
      <c r="W40" s="14" t="n">
        <v>1451</v>
      </c>
      <c r="X40" s="14" t="n">
        <f aca="false">+Y40-V40-S40-R40-Q40-N40</f>
        <v>53620</v>
      </c>
      <c r="Y40" s="15" t="n">
        <v>94260</v>
      </c>
      <c r="Z40" s="9" t="n">
        <f aca="false">N40/B40-1</f>
        <v>0.456647398843931</v>
      </c>
      <c r="AA40" s="9" t="n">
        <f aca="false">O40/C40-1</f>
        <v>0.666367873789889</v>
      </c>
      <c r="AB40" s="9" t="n">
        <f aca="false">P40/D40-1</f>
        <v>-0.378730330982094</v>
      </c>
      <c r="AC40" s="9" t="n">
        <f aca="false">Q40/E40-1</f>
        <v>0.0714285714285714</v>
      </c>
      <c r="AD40" s="9" t="n">
        <f aca="false">R40/F40-1</f>
        <v>0.18</v>
      </c>
      <c r="AE40" s="9" t="n">
        <f aca="false">S40/G40-1</f>
        <v>0.426086956521739</v>
      </c>
      <c r="AF40" s="9" t="n">
        <f aca="false">T40/H40-1</f>
        <v>0.45093365117203</v>
      </c>
      <c r="AG40" s="9" t="n">
        <f aca="false">U40/I40-1</f>
        <v>0.0483146922316062</v>
      </c>
      <c r="AH40" s="9" t="n">
        <f aca="false">V40/J40-1</f>
        <v>0.195225669276119</v>
      </c>
      <c r="AI40" s="9" t="n">
        <f aca="false">W40/K40-1</f>
        <v>0.0545058139534884</v>
      </c>
      <c r="AJ40" s="9" t="n">
        <f aca="false">X40/L40-1</f>
        <v>0.23856601681604</v>
      </c>
      <c r="AK40" s="9" t="n">
        <f aca="false">Y40/M40-1</f>
        <v>0.181099402308068</v>
      </c>
    </row>
    <row r="41" customFormat="false" ht="12.8" hidden="false" customHeight="false" outlineLevel="0" collapsed="false">
      <c r="A41" s="0"/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</row>
  </sheetData>
  <autoFilter ref="A1:K40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Z38"/>
  <sheetViews>
    <sheetView showFormulas="false" showGridLines="true" showRowColHeaders="true" showZeros="true" rightToLeft="false" tabSelected="true" showOutlineSymbols="true" defaultGridColor="true" view="normal" topLeftCell="E1" colorId="64" zoomScale="124" zoomScaleNormal="124" zoomScalePageLayoutView="100" workbookViewId="0">
      <selection pane="topLeft" activeCell="E38" activeCellId="0" sqref="38:38"/>
    </sheetView>
  </sheetViews>
  <sheetFormatPr defaultRowHeight="12.8" zeroHeight="false" outlineLevelRow="0" outlineLevelCol="0"/>
  <cols>
    <col collapsed="false" customWidth="false" hidden="true" outlineLevel="0" max="1" min="1" style="0" width="11.52"/>
    <col collapsed="false" customWidth="false" hidden="false" outlineLevel="0" max="1025" min="2" style="0" width="11.52"/>
  </cols>
  <sheetData>
    <row r="1" customFormat="false" ht="12.8" hidden="false" customHeight="false" outlineLevel="0" collapsed="false">
      <c r="A1" s="151"/>
      <c r="B1" s="152"/>
      <c r="C1" s="153" t="s">
        <v>171</v>
      </c>
      <c r="D1" s="153"/>
      <c r="E1" s="153"/>
      <c r="F1" s="153"/>
      <c r="G1" s="154" t="s">
        <v>30</v>
      </c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</row>
    <row r="2" customFormat="false" ht="12.8" hidden="false" customHeight="false" outlineLevel="0" collapsed="false">
      <c r="A2" s="155" t="s">
        <v>0</v>
      </c>
      <c r="B2" s="156" t="s">
        <v>34</v>
      </c>
      <c r="C2" s="157" t="s">
        <v>172</v>
      </c>
      <c r="D2" s="158" t="s">
        <v>173</v>
      </c>
      <c r="E2" s="157" t="s">
        <v>174</v>
      </c>
      <c r="F2" s="158" t="s">
        <v>175</v>
      </c>
      <c r="G2" s="159" t="s">
        <v>126</v>
      </c>
      <c r="H2" s="160" t="s">
        <v>127</v>
      </c>
      <c r="I2" s="159" t="s">
        <v>128</v>
      </c>
      <c r="J2" s="160" t="s">
        <v>129</v>
      </c>
      <c r="K2" s="161" t="s">
        <v>71</v>
      </c>
      <c r="L2" s="160" t="s">
        <v>131</v>
      </c>
      <c r="M2" s="159" t="s">
        <v>132</v>
      </c>
      <c r="N2" s="160" t="s">
        <v>133</v>
      </c>
      <c r="O2" s="159" t="s">
        <v>134</v>
      </c>
      <c r="P2" s="162" t="s">
        <v>71</v>
      </c>
      <c r="Q2" s="159" t="s">
        <v>122</v>
      </c>
      <c r="R2" s="160" t="s">
        <v>123</v>
      </c>
      <c r="S2" s="159" t="s">
        <v>124</v>
      </c>
      <c r="T2" s="160" t="s">
        <v>125</v>
      </c>
      <c r="U2" s="161" t="s">
        <v>71</v>
      </c>
      <c r="V2" s="160" t="s">
        <v>176</v>
      </c>
      <c r="W2" s="159" t="s">
        <v>177</v>
      </c>
      <c r="X2" s="160" t="s">
        <v>178</v>
      </c>
      <c r="Y2" s="159" t="s">
        <v>120</v>
      </c>
      <c r="Z2" s="162" t="s">
        <v>71</v>
      </c>
    </row>
    <row r="3" customFormat="false" ht="12.8" hidden="false" customHeight="false" outlineLevel="0" collapsed="false">
      <c r="A3" s="163" t="n">
        <v>6</v>
      </c>
      <c r="B3" s="164" t="s">
        <v>136</v>
      </c>
      <c r="C3" s="165" t="n">
        <v>435</v>
      </c>
      <c r="D3" s="166" t="n">
        <v>3</v>
      </c>
      <c r="E3" s="165" t="n">
        <v>32</v>
      </c>
      <c r="F3" s="167" t="n">
        <f aca="false">SUM(C3:E3)</f>
        <v>470</v>
      </c>
      <c r="G3" s="168" t="n">
        <v>79</v>
      </c>
      <c r="H3" s="169" t="n">
        <v>132</v>
      </c>
      <c r="I3" s="168" t="n">
        <v>225</v>
      </c>
      <c r="J3" s="169" t="n">
        <v>436</v>
      </c>
      <c r="K3" s="170" t="n">
        <v>0.51605504587156</v>
      </c>
      <c r="L3" s="169" t="n">
        <v>0</v>
      </c>
      <c r="M3" s="168" t="n">
        <v>3</v>
      </c>
      <c r="N3" s="169" t="n">
        <v>0</v>
      </c>
      <c r="O3" s="168" t="n">
        <v>3</v>
      </c>
      <c r="P3" s="171" t="n">
        <v>0</v>
      </c>
      <c r="Q3" s="168" t="n">
        <v>2</v>
      </c>
      <c r="R3" s="169" t="n">
        <v>14</v>
      </c>
      <c r="S3" s="168" t="n">
        <v>9</v>
      </c>
      <c r="T3" s="169" t="n">
        <v>25</v>
      </c>
      <c r="U3" s="170" t="n">
        <v>0.36</v>
      </c>
      <c r="V3" s="169" t="n">
        <v>81</v>
      </c>
      <c r="W3" s="168" t="n">
        <v>149</v>
      </c>
      <c r="X3" s="169" t="n">
        <v>234</v>
      </c>
      <c r="Y3" s="168" t="n">
        <v>464</v>
      </c>
      <c r="Z3" s="171" t="n">
        <v>0.504310344827586</v>
      </c>
    </row>
    <row r="4" customFormat="false" ht="12.8" hidden="false" customHeight="false" outlineLevel="0" collapsed="false">
      <c r="A4" s="163" t="n">
        <v>13</v>
      </c>
      <c r="B4" s="164" t="s">
        <v>137</v>
      </c>
      <c r="C4" s="165" t="n">
        <v>40</v>
      </c>
      <c r="D4" s="166" t="n">
        <v>16</v>
      </c>
      <c r="E4" s="165" t="n">
        <v>42</v>
      </c>
      <c r="F4" s="167" t="n">
        <f aca="false">SUM(C4:E4)</f>
        <v>98</v>
      </c>
      <c r="G4" s="168" t="n">
        <v>5</v>
      </c>
      <c r="H4" s="169" t="n">
        <v>9</v>
      </c>
      <c r="I4" s="168" t="n">
        <v>26</v>
      </c>
      <c r="J4" s="169" t="n">
        <v>40</v>
      </c>
      <c r="K4" s="170" t="n">
        <v>0.65</v>
      </c>
      <c r="L4" s="169" t="n">
        <v>0</v>
      </c>
      <c r="M4" s="168" t="n">
        <v>4</v>
      </c>
      <c r="N4" s="169" t="n">
        <v>13</v>
      </c>
      <c r="O4" s="168" t="n">
        <v>17</v>
      </c>
      <c r="P4" s="171" t="n">
        <v>0.764705882352941</v>
      </c>
      <c r="Q4" s="168" t="n">
        <v>10</v>
      </c>
      <c r="R4" s="169" t="n">
        <v>10</v>
      </c>
      <c r="S4" s="168" t="n">
        <v>8</v>
      </c>
      <c r="T4" s="169" t="n">
        <v>28</v>
      </c>
      <c r="U4" s="170" t="n">
        <v>0.285714285714286</v>
      </c>
      <c r="V4" s="169" t="n">
        <v>15</v>
      </c>
      <c r="W4" s="168" t="n">
        <v>23</v>
      </c>
      <c r="X4" s="169" t="n">
        <v>47</v>
      </c>
      <c r="Y4" s="168" t="n">
        <v>85</v>
      </c>
      <c r="Z4" s="171" t="n">
        <v>0.552941176470588</v>
      </c>
    </row>
    <row r="5" customFormat="false" ht="12.8" hidden="false" customHeight="false" outlineLevel="0" collapsed="false">
      <c r="A5" s="163" t="n">
        <v>14</v>
      </c>
      <c r="B5" s="164" t="s">
        <v>138</v>
      </c>
      <c r="C5" s="165" t="n">
        <v>5</v>
      </c>
      <c r="D5" s="166" t="n">
        <v>2</v>
      </c>
      <c r="E5" s="165" t="n">
        <v>4</v>
      </c>
      <c r="F5" s="167" t="n">
        <f aca="false">SUM(C5:E5)</f>
        <v>11</v>
      </c>
      <c r="G5" s="168" t="n">
        <v>0</v>
      </c>
      <c r="H5" s="169" t="n">
        <v>3</v>
      </c>
      <c r="I5" s="168" t="n">
        <v>2</v>
      </c>
      <c r="J5" s="169" t="n">
        <v>5</v>
      </c>
      <c r="K5" s="170" t="n">
        <v>0.4</v>
      </c>
      <c r="L5" s="169" t="n">
        <v>1</v>
      </c>
      <c r="M5" s="168" t="n">
        <v>0</v>
      </c>
      <c r="N5" s="169" t="n">
        <v>0</v>
      </c>
      <c r="O5" s="168" t="n">
        <v>1</v>
      </c>
      <c r="P5" s="171" t="n">
        <v>0</v>
      </c>
      <c r="Q5" s="168" t="n">
        <v>1</v>
      </c>
      <c r="R5" s="169" t="n">
        <v>2</v>
      </c>
      <c r="S5" s="168" t="n">
        <v>0</v>
      </c>
      <c r="T5" s="169" t="n">
        <v>3</v>
      </c>
      <c r="U5" s="170" t="n">
        <v>0</v>
      </c>
      <c r="V5" s="169" t="n">
        <v>2</v>
      </c>
      <c r="W5" s="168" t="n">
        <v>5</v>
      </c>
      <c r="X5" s="169" t="n">
        <v>2</v>
      </c>
      <c r="Y5" s="168" t="n">
        <v>9</v>
      </c>
      <c r="Z5" s="171" t="n">
        <v>0.222222222222222</v>
      </c>
    </row>
    <row r="6" customFormat="false" ht="12.8" hidden="false" customHeight="false" outlineLevel="0" collapsed="false">
      <c r="A6" s="163" t="n">
        <v>21</v>
      </c>
      <c r="B6" s="164" t="s">
        <v>139</v>
      </c>
      <c r="C6" s="165" t="n">
        <v>18</v>
      </c>
      <c r="D6" s="166" t="n">
        <v>14</v>
      </c>
      <c r="E6" s="165" t="n">
        <v>51</v>
      </c>
      <c r="F6" s="167" t="n">
        <f aca="false">SUM(C6:E6)</f>
        <v>83</v>
      </c>
      <c r="G6" s="168" t="n">
        <v>3</v>
      </c>
      <c r="H6" s="169" t="n">
        <v>7</v>
      </c>
      <c r="I6" s="168" t="n">
        <v>8</v>
      </c>
      <c r="J6" s="169" t="n">
        <v>18</v>
      </c>
      <c r="K6" s="170" t="n">
        <v>0.444444444444444</v>
      </c>
      <c r="L6" s="169" t="n">
        <v>1</v>
      </c>
      <c r="M6" s="168" t="n">
        <v>1</v>
      </c>
      <c r="N6" s="169" t="n">
        <v>12</v>
      </c>
      <c r="O6" s="168" t="n">
        <v>14</v>
      </c>
      <c r="P6" s="171" t="n">
        <v>0.857142857142857</v>
      </c>
      <c r="Q6" s="168" t="n">
        <v>11</v>
      </c>
      <c r="R6" s="169" t="n">
        <v>20</v>
      </c>
      <c r="S6" s="168" t="n">
        <v>17</v>
      </c>
      <c r="T6" s="169" t="n">
        <v>48</v>
      </c>
      <c r="U6" s="170" t="n">
        <v>0.354166666666667</v>
      </c>
      <c r="V6" s="169" t="n">
        <v>15</v>
      </c>
      <c r="W6" s="168" t="n">
        <v>28</v>
      </c>
      <c r="X6" s="169" t="n">
        <v>37</v>
      </c>
      <c r="Y6" s="168" t="n">
        <v>80</v>
      </c>
      <c r="Z6" s="171" t="n">
        <v>0.4625</v>
      </c>
    </row>
    <row r="7" customFormat="false" ht="12.8" hidden="false" customHeight="false" outlineLevel="0" collapsed="false">
      <c r="A7" s="163" t="n">
        <v>25</v>
      </c>
      <c r="B7" s="164" t="s">
        <v>140</v>
      </c>
      <c r="C7" s="165" t="n">
        <v>6</v>
      </c>
      <c r="D7" s="166" t="n">
        <v>5</v>
      </c>
      <c r="E7" s="165" t="n">
        <v>3</v>
      </c>
      <c r="F7" s="167" t="n">
        <f aca="false">SUM(C7:E7)</f>
        <v>14</v>
      </c>
      <c r="G7" s="168" t="n">
        <v>2</v>
      </c>
      <c r="H7" s="169" t="n">
        <v>1</v>
      </c>
      <c r="I7" s="168" t="n">
        <v>3</v>
      </c>
      <c r="J7" s="169" t="n">
        <v>6</v>
      </c>
      <c r="K7" s="170" t="n">
        <v>0.5</v>
      </c>
      <c r="L7" s="169" t="n">
        <v>0</v>
      </c>
      <c r="M7" s="168" t="n">
        <v>3</v>
      </c>
      <c r="N7" s="169" t="n">
        <v>2</v>
      </c>
      <c r="O7" s="168" t="n">
        <v>5</v>
      </c>
      <c r="P7" s="171" t="n">
        <v>0.4</v>
      </c>
      <c r="Q7" s="168" t="n">
        <v>2</v>
      </c>
      <c r="R7" s="169" t="n">
        <v>1</v>
      </c>
      <c r="S7" s="168" t="n">
        <v>3</v>
      </c>
      <c r="T7" s="169" t="n">
        <v>7</v>
      </c>
      <c r="U7" s="170" t="n">
        <v>0.428571428571429</v>
      </c>
      <c r="V7" s="169" t="n">
        <v>4</v>
      </c>
      <c r="W7" s="168" t="n">
        <v>5</v>
      </c>
      <c r="X7" s="169" t="n">
        <v>8</v>
      </c>
      <c r="Y7" s="168" t="n">
        <v>18</v>
      </c>
      <c r="Z7" s="171" t="n">
        <v>0.444444444444444</v>
      </c>
    </row>
    <row r="8" customFormat="false" ht="12.8" hidden="false" customHeight="false" outlineLevel="0" collapsed="false">
      <c r="A8" s="163" t="n">
        <v>30</v>
      </c>
      <c r="B8" s="164" t="s">
        <v>141</v>
      </c>
      <c r="C8" s="165" t="n">
        <v>6</v>
      </c>
      <c r="D8" s="166" t="n">
        <v>1</v>
      </c>
      <c r="E8" s="165" t="n">
        <v>3</v>
      </c>
      <c r="F8" s="167" t="n">
        <f aca="false">SUM(C8:E8)</f>
        <v>10</v>
      </c>
      <c r="G8" s="168" t="n">
        <v>0</v>
      </c>
      <c r="H8" s="169" t="n">
        <v>5</v>
      </c>
      <c r="I8" s="168" t="n">
        <v>1</v>
      </c>
      <c r="J8" s="169" t="n">
        <v>6</v>
      </c>
      <c r="K8" s="170" t="n">
        <v>0.166666666666667</v>
      </c>
      <c r="L8" s="169" t="n">
        <v>1</v>
      </c>
      <c r="M8" s="168" t="n">
        <v>0</v>
      </c>
      <c r="N8" s="169" t="n">
        <v>0</v>
      </c>
      <c r="O8" s="168" t="n">
        <v>1</v>
      </c>
      <c r="P8" s="171" t="n">
        <v>0</v>
      </c>
      <c r="Q8" s="168" t="n">
        <v>1</v>
      </c>
      <c r="R8" s="169" t="n">
        <v>2</v>
      </c>
      <c r="S8" s="168" t="n">
        <v>0</v>
      </c>
      <c r="T8" s="169" t="n">
        <v>3</v>
      </c>
      <c r="U8" s="170" t="n">
        <v>0</v>
      </c>
      <c r="V8" s="169" t="n">
        <v>2</v>
      </c>
      <c r="W8" s="168" t="n">
        <v>7</v>
      </c>
      <c r="X8" s="169" t="n">
        <v>1</v>
      </c>
      <c r="Y8" s="168" t="n">
        <v>10</v>
      </c>
      <c r="Z8" s="171" t="n">
        <v>0.1</v>
      </c>
    </row>
    <row r="9" customFormat="false" ht="12.8" hidden="false" customHeight="false" outlineLevel="0" collapsed="false">
      <c r="A9" s="163" t="n">
        <v>31</v>
      </c>
      <c r="B9" s="164" t="s">
        <v>142</v>
      </c>
      <c r="C9" s="165" t="n">
        <v>135</v>
      </c>
      <c r="D9" s="166" t="n">
        <v>51</v>
      </c>
      <c r="E9" s="165" t="n">
        <v>105</v>
      </c>
      <c r="F9" s="167" t="n">
        <f aca="false">SUM(C9:E9)</f>
        <v>291</v>
      </c>
      <c r="G9" s="168" t="n">
        <v>6</v>
      </c>
      <c r="H9" s="169" t="n">
        <v>55</v>
      </c>
      <c r="I9" s="168" t="n">
        <v>75</v>
      </c>
      <c r="J9" s="169" t="n">
        <v>136</v>
      </c>
      <c r="K9" s="170" t="n">
        <v>0.551470588235294</v>
      </c>
      <c r="L9" s="169" t="n">
        <v>3</v>
      </c>
      <c r="M9" s="168" t="n">
        <v>13</v>
      </c>
      <c r="N9" s="169" t="n">
        <v>33</v>
      </c>
      <c r="O9" s="168" t="n">
        <v>49</v>
      </c>
      <c r="P9" s="171" t="n">
        <v>0.673469387755102</v>
      </c>
      <c r="Q9" s="168" t="n">
        <v>6</v>
      </c>
      <c r="R9" s="169" t="n">
        <v>19</v>
      </c>
      <c r="S9" s="168" t="n">
        <v>24</v>
      </c>
      <c r="T9" s="169" t="n">
        <v>49</v>
      </c>
      <c r="U9" s="170" t="n">
        <v>0.489795918367347</v>
      </c>
      <c r="V9" s="169" t="n">
        <v>15</v>
      </c>
      <c r="W9" s="168" t="n">
        <v>87</v>
      </c>
      <c r="X9" s="169" t="n">
        <v>132</v>
      </c>
      <c r="Y9" s="168" t="n">
        <v>234</v>
      </c>
      <c r="Z9" s="171" t="n">
        <v>0.564102564102564</v>
      </c>
    </row>
    <row r="10" customFormat="false" ht="12.8" hidden="false" customHeight="false" outlineLevel="0" collapsed="false">
      <c r="A10" s="163" t="n">
        <v>33</v>
      </c>
      <c r="B10" s="164" t="s">
        <v>44</v>
      </c>
      <c r="C10" s="165" t="n">
        <v>13</v>
      </c>
      <c r="D10" s="166" t="n">
        <v>22</v>
      </c>
      <c r="E10" s="165" t="n">
        <v>44</v>
      </c>
      <c r="F10" s="167" t="n">
        <f aca="false">SUM(C10:E10)</f>
        <v>79</v>
      </c>
      <c r="G10" s="168" t="n">
        <v>1</v>
      </c>
      <c r="H10" s="169" t="n">
        <v>6</v>
      </c>
      <c r="I10" s="168" t="n">
        <v>6</v>
      </c>
      <c r="J10" s="169" t="n">
        <v>13</v>
      </c>
      <c r="K10" s="170" t="n">
        <v>0.461538461538462</v>
      </c>
      <c r="L10" s="169" t="n">
        <v>1</v>
      </c>
      <c r="M10" s="168" t="n">
        <v>11</v>
      </c>
      <c r="N10" s="169" t="n">
        <v>9</v>
      </c>
      <c r="O10" s="168" t="n">
        <v>21</v>
      </c>
      <c r="P10" s="171" t="n">
        <v>0.428571428571429</v>
      </c>
      <c r="Q10" s="168" t="n">
        <v>1</v>
      </c>
      <c r="R10" s="169" t="n">
        <v>5</v>
      </c>
      <c r="S10" s="168" t="n">
        <v>7</v>
      </c>
      <c r="T10" s="169" t="n">
        <v>15</v>
      </c>
      <c r="U10" s="170" t="n">
        <v>0.466666666666667</v>
      </c>
      <c r="V10" s="169" t="n">
        <v>3</v>
      </c>
      <c r="W10" s="168" t="n">
        <v>22</v>
      </c>
      <c r="X10" s="169" t="n">
        <v>22</v>
      </c>
      <c r="Y10" s="168" t="n">
        <v>49</v>
      </c>
      <c r="Z10" s="171" t="n">
        <v>0.448979591836735</v>
      </c>
    </row>
    <row r="11" customFormat="false" ht="12.8" hidden="false" customHeight="false" outlineLevel="0" collapsed="false">
      <c r="A11" s="163" t="n">
        <v>34</v>
      </c>
      <c r="B11" s="164" t="s">
        <v>143</v>
      </c>
      <c r="C11" s="165" t="n">
        <v>41</v>
      </c>
      <c r="D11" s="166" t="n">
        <v>38</v>
      </c>
      <c r="E11" s="165" t="n">
        <v>86</v>
      </c>
      <c r="F11" s="167" t="n">
        <f aca="false">SUM(C11:E11)</f>
        <v>165</v>
      </c>
      <c r="G11" s="168" t="n">
        <v>6</v>
      </c>
      <c r="H11" s="169" t="n">
        <v>28</v>
      </c>
      <c r="I11" s="168" t="n">
        <v>7</v>
      </c>
      <c r="J11" s="169" t="n">
        <v>41</v>
      </c>
      <c r="K11" s="170" t="n">
        <v>0.170731707317073</v>
      </c>
      <c r="L11" s="169" t="n">
        <v>2</v>
      </c>
      <c r="M11" s="168" t="n">
        <v>23</v>
      </c>
      <c r="N11" s="169" t="n">
        <v>11</v>
      </c>
      <c r="O11" s="168" t="n">
        <v>36</v>
      </c>
      <c r="P11" s="171" t="n">
        <v>0.305555555555556</v>
      </c>
      <c r="Q11" s="168" t="n">
        <v>8</v>
      </c>
      <c r="R11" s="169" t="n">
        <v>17</v>
      </c>
      <c r="S11" s="168" t="n">
        <v>18</v>
      </c>
      <c r="T11" s="169" t="n">
        <v>43</v>
      </c>
      <c r="U11" s="170" t="n">
        <v>0.418604651162791</v>
      </c>
      <c r="V11" s="169" t="n">
        <v>16</v>
      </c>
      <c r="W11" s="168" t="n">
        <v>68</v>
      </c>
      <c r="X11" s="169" t="n">
        <v>36</v>
      </c>
      <c r="Y11" s="168" t="n">
        <v>120</v>
      </c>
      <c r="Z11" s="171" t="n">
        <v>0.3</v>
      </c>
    </row>
    <row r="12" customFormat="false" ht="12.8" hidden="false" customHeight="false" outlineLevel="0" collapsed="false">
      <c r="A12" s="163" t="n">
        <v>35</v>
      </c>
      <c r="B12" s="164" t="s">
        <v>144</v>
      </c>
      <c r="C12" s="165" t="n">
        <v>64</v>
      </c>
      <c r="D12" s="166" t="n">
        <v>22</v>
      </c>
      <c r="E12" s="165" t="n">
        <v>40</v>
      </c>
      <c r="F12" s="167" t="n">
        <f aca="false">SUM(C12:E12)</f>
        <v>126</v>
      </c>
      <c r="G12" s="168" t="n">
        <v>4</v>
      </c>
      <c r="H12" s="169" t="n">
        <v>45</v>
      </c>
      <c r="I12" s="168" t="n">
        <v>15</v>
      </c>
      <c r="J12" s="169" t="n">
        <v>64</v>
      </c>
      <c r="K12" s="170" t="n">
        <v>0.234375</v>
      </c>
      <c r="L12" s="169" t="n">
        <v>5</v>
      </c>
      <c r="M12" s="168" t="n">
        <v>7</v>
      </c>
      <c r="N12" s="169" t="n">
        <v>9</v>
      </c>
      <c r="O12" s="168" t="n">
        <v>21</v>
      </c>
      <c r="P12" s="171" t="n">
        <v>0.428571428571429</v>
      </c>
      <c r="Q12" s="168" t="n">
        <v>3</v>
      </c>
      <c r="R12" s="169" t="n">
        <v>3</v>
      </c>
      <c r="S12" s="168" t="n">
        <v>7</v>
      </c>
      <c r="T12" s="169" t="n">
        <v>13</v>
      </c>
      <c r="U12" s="170" t="n">
        <v>0.538461538461538</v>
      </c>
      <c r="V12" s="169" t="n">
        <v>12</v>
      </c>
      <c r="W12" s="168" t="n">
        <v>55</v>
      </c>
      <c r="X12" s="169" t="n">
        <v>31</v>
      </c>
      <c r="Y12" s="168" t="n">
        <v>98</v>
      </c>
      <c r="Z12" s="171" t="n">
        <v>0.316326530612245</v>
      </c>
    </row>
    <row r="13" customFormat="false" ht="12.8" hidden="false" customHeight="false" outlineLevel="0" collapsed="false">
      <c r="A13" s="163" t="n">
        <v>38</v>
      </c>
      <c r="B13" s="164" t="s">
        <v>145</v>
      </c>
      <c r="C13" s="165" t="n">
        <v>14</v>
      </c>
      <c r="D13" s="166" t="n">
        <v>46</v>
      </c>
      <c r="E13" s="165" t="n">
        <v>76</v>
      </c>
      <c r="F13" s="167" t="n">
        <f aca="false">SUM(C13:E13)</f>
        <v>136</v>
      </c>
      <c r="G13" s="168" t="n">
        <v>0</v>
      </c>
      <c r="H13" s="169" t="n">
        <v>10</v>
      </c>
      <c r="I13" s="168" t="n">
        <v>4</v>
      </c>
      <c r="J13" s="169" t="n">
        <v>14</v>
      </c>
      <c r="K13" s="170" t="n">
        <v>0.285714285714286</v>
      </c>
      <c r="L13" s="169" t="n">
        <v>4</v>
      </c>
      <c r="M13" s="168" t="n">
        <v>28</v>
      </c>
      <c r="N13" s="169" t="n">
        <v>16</v>
      </c>
      <c r="O13" s="168" t="n">
        <v>48</v>
      </c>
      <c r="P13" s="171" t="n">
        <v>0.333333333333333</v>
      </c>
      <c r="Q13" s="168" t="n">
        <v>9</v>
      </c>
      <c r="R13" s="169" t="n">
        <v>29</v>
      </c>
      <c r="S13" s="168" t="n">
        <v>18</v>
      </c>
      <c r="T13" s="169" t="n">
        <v>56</v>
      </c>
      <c r="U13" s="170" t="n">
        <v>0.321428571428571</v>
      </c>
      <c r="V13" s="169" t="n">
        <v>13</v>
      </c>
      <c r="W13" s="168" t="n">
        <v>67</v>
      </c>
      <c r="X13" s="169" t="n">
        <v>38</v>
      </c>
      <c r="Y13" s="168" t="n">
        <v>118</v>
      </c>
      <c r="Z13" s="171" t="n">
        <v>0.322033898305085</v>
      </c>
    </row>
    <row r="14" customFormat="false" ht="12.8" hidden="false" customHeight="false" outlineLevel="0" collapsed="false">
      <c r="A14" s="163" t="n">
        <v>44</v>
      </c>
      <c r="B14" s="164" t="s">
        <v>146</v>
      </c>
      <c r="C14" s="165" t="n">
        <v>209</v>
      </c>
      <c r="D14" s="166" t="n">
        <v>97</v>
      </c>
      <c r="E14" s="165" t="n">
        <v>241</v>
      </c>
      <c r="F14" s="167" t="n">
        <f aca="false">SUM(C14:E14)</f>
        <v>547</v>
      </c>
      <c r="G14" s="168" t="n">
        <v>29</v>
      </c>
      <c r="H14" s="169" t="n">
        <v>96</v>
      </c>
      <c r="I14" s="168" t="n">
        <v>83</v>
      </c>
      <c r="J14" s="169" t="n">
        <v>208</v>
      </c>
      <c r="K14" s="170" t="n">
        <v>0.399038461538462</v>
      </c>
      <c r="L14" s="169" t="n">
        <v>17</v>
      </c>
      <c r="M14" s="168" t="n">
        <v>24</v>
      </c>
      <c r="N14" s="169" t="n">
        <v>39</v>
      </c>
      <c r="O14" s="168" t="n">
        <v>80</v>
      </c>
      <c r="P14" s="171" t="n">
        <v>0.4875</v>
      </c>
      <c r="Q14" s="168" t="n">
        <v>20</v>
      </c>
      <c r="R14" s="169" t="n">
        <v>14</v>
      </c>
      <c r="S14" s="168" t="n">
        <v>55</v>
      </c>
      <c r="T14" s="169" t="n">
        <v>89</v>
      </c>
      <c r="U14" s="170" t="n">
        <v>0.617977528089888</v>
      </c>
      <c r="V14" s="169" t="n">
        <v>66</v>
      </c>
      <c r="W14" s="168" t="n">
        <v>134</v>
      </c>
      <c r="X14" s="169" t="n">
        <v>177</v>
      </c>
      <c r="Y14" s="168" t="n">
        <v>377</v>
      </c>
      <c r="Z14" s="171" t="n">
        <v>0.469496021220159</v>
      </c>
    </row>
    <row r="15" customFormat="false" ht="12.8" hidden="false" customHeight="false" outlineLevel="0" collapsed="false">
      <c r="A15" s="163" t="n">
        <v>45</v>
      </c>
      <c r="B15" s="164" t="s">
        <v>147</v>
      </c>
      <c r="C15" s="165" t="n">
        <v>35</v>
      </c>
      <c r="D15" s="166" t="n">
        <v>9</v>
      </c>
      <c r="E15" s="165" t="n">
        <v>53</v>
      </c>
      <c r="F15" s="167" t="n">
        <f aca="false">SUM(C15:E15)</f>
        <v>97</v>
      </c>
      <c r="G15" s="168" t="n">
        <v>0</v>
      </c>
      <c r="H15" s="169" t="n">
        <v>18</v>
      </c>
      <c r="I15" s="168" t="n">
        <v>18</v>
      </c>
      <c r="J15" s="169" t="n">
        <v>36</v>
      </c>
      <c r="K15" s="170" t="n">
        <v>0.5</v>
      </c>
      <c r="L15" s="169" t="n">
        <v>1</v>
      </c>
      <c r="M15" s="168" t="n">
        <v>7</v>
      </c>
      <c r="N15" s="169" t="n">
        <v>1</v>
      </c>
      <c r="O15" s="168" t="n">
        <v>9</v>
      </c>
      <c r="P15" s="171" t="n">
        <v>0.111111111111111</v>
      </c>
      <c r="Q15" s="168" t="n">
        <v>3</v>
      </c>
      <c r="R15" s="169" t="n">
        <v>11</v>
      </c>
      <c r="S15" s="168" t="n">
        <v>16</v>
      </c>
      <c r="T15" s="169" t="n">
        <v>30</v>
      </c>
      <c r="U15" s="170" t="n">
        <v>0.533333333333333</v>
      </c>
      <c r="V15" s="169" t="n">
        <v>4</v>
      </c>
      <c r="W15" s="168" t="n">
        <v>36</v>
      </c>
      <c r="X15" s="169" t="n">
        <v>35</v>
      </c>
      <c r="Y15" s="168" t="n">
        <v>75</v>
      </c>
      <c r="Z15" s="171" t="n">
        <v>0.466666666666667</v>
      </c>
    </row>
    <row r="16" customFormat="false" ht="12.8" hidden="false" customHeight="false" outlineLevel="0" collapsed="false">
      <c r="A16" s="163" t="n">
        <v>51</v>
      </c>
      <c r="B16" s="164" t="s">
        <v>148</v>
      </c>
      <c r="C16" s="165" t="n">
        <v>4</v>
      </c>
      <c r="D16" s="166" t="n">
        <v>0</v>
      </c>
      <c r="E16" s="165" t="n">
        <v>9</v>
      </c>
      <c r="F16" s="167" t="n">
        <f aca="false">SUM(C16:E16)</f>
        <v>13</v>
      </c>
      <c r="G16" s="168" t="n">
        <v>2</v>
      </c>
      <c r="H16" s="169" t="n">
        <v>2</v>
      </c>
      <c r="I16" s="168" t="n">
        <v>0</v>
      </c>
      <c r="J16" s="169" t="n">
        <v>4</v>
      </c>
      <c r="K16" s="170" t="n">
        <v>0</v>
      </c>
      <c r="L16" s="169" t="n">
        <v>0</v>
      </c>
      <c r="M16" s="168" t="n">
        <v>0</v>
      </c>
      <c r="N16" s="169" t="n">
        <v>0</v>
      </c>
      <c r="O16" s="168" t="n">
        <v>0</v>
      </c>
      <c r="P16" s="171" t="e">
        <f aca="false">#DIV/0!</f>
        <v>#DIV/0!</v>
      </c>
      <c r="Q16" s="168" t="n">
        <v>1</v>
      </c>
      <c r="R16" s="169" t="n">
        <v>5</v>
      </c>
      <c r="S16" s="168" t="n">
        <v>3</v>
      </c>
      <c r="T16" s="169" t="n">
        <v>9</v>
      </c>
      <c r="U16" s="170" t="n">
        <v>0.333333333333333</v>
      </c>
      <c r="V16" s="169" t="n">
        <v>3</v>
      </c>
      <c r="W16" s="168" t="n">
        <v>7</v>
      </c>
      <c r="X16" s="169" t="n">
        <v>3</v>
      </c>
      <c r="Y16" s="168" t="n">
        <v>13</v>
      </c>
      <c r="Z16" s="171" t="n">
        <v>0.230769230769231</v>
      </c>
    </row>
    <row r="17" customFormat="false" ht="12.8" hidden="false" customHeight="false" outlineLevel="0" collapsed="false">
      <c r="A17" s="163" t="n">
        <v>54</v>
      </c>
      <c r="B17" s="164" t="s">
        <v>149</v>
      </c>
      <c r="C17" s="165" t="n">
        <v>29</v>
      </c>
      <c r="D17" s="166" t="n">
        <v>6</v>
      </c>
      <c r="E17" s="165" t="n">
        <v>13</v>
      </c>
      <c r="F17" s="167" t="n">
        <f aca="false">SUM(C17:E17)</f>
        <v>48</v>
      </c>
      <c r="G17" s="168" t="n">
        <v>6</v>
      </c>
      <c r="H17" s="169" t="n">
        <v>13</v>
      </c>
      <c r="I17" s="168" t="n">
        <v>10</v>
      </c>
      <c r="J17" s="169" t="n">
        <v>29</v>
      </c>
      <c r="K17" s="170" t="n">
        <v>0.344827586206897</v>
      </c>
      <c r="L17" s="169" t="n">
        <v>0</v>
      </c>
      <c r="M17" s="168" t="n">
        <v>2</v>
      </c>
      <c r="N17" s="169" t="n">
        <v>4</v>
      </c>
      <c r="O17" s="168" t="n">
        <v>6</v>
      </c>
      <c r="P17" s="171" t="n">
        <v>0.666666666666667</v>
      </c>
      <c r="Q17" s="168" t="n">
        <v>2</v>
      </c>
      <c r="R17" s="169" t="n">
        <v>5</v>
      </c>
      <c r="S17" s="168" t="n">
        <v>4</v>
      </c>
      <c r="T17" s="169" t="n">
        <v>11</v>
      </c>
      <c r="U17" s="170" t="n">
        <v>0.363636363636364</v>
      </c>
      <c r="V17" s="169" t="n">
        <v>8</v>
      </c>
      <c r="W17" s="168" t="n">
        <v>20</v>
      </c>
      <c r="X17" s="169" t="n">
        <v>18</v>
      </c>
      <c r="Y17" s="168" t="n">
        <v>46</v>
      </c>
      <c r="Z17" s="171" t="n">
        <v>0.391304347826087</v>
      </c>
    </row>
    <row r="18" customFormat="false" ht="12.8" hidden="false" customHeight="false" outlineLevel="0" collapsed="false">
      <c r="A18" s="163" t="n">
        <v>59</v>
      </c>
      <c r="B18" s="164" t="s">
        <v>150</v>
      </c>
      <c r="C18" s="165" t="n">
        <v>285</v>
      </c>
      <c r="D18" s="166" t="n">
        <v>44</v>
      </c>
      <c r="E18" s="165" t="n">
        <v>22</v>
      </c>
      <c r="F18" s="167" t="n">
        <f aca="false">SUM(C18:E18)</f>
        <v>351</v>
      </c>
      <c r="G18" s="168" t="n">
        <v>18</v>
      </c>
      <c r="H18" s="169" t="n">
        <v>170</v>
      </c>
      <c r="I18" s="168" t="n">
        <v>107</v>
      </c>
      <c r="J18" s="169" t="n">
        <v>295</v>
      </c>
      <c r="K18" s="170" t="n">
        <v>0.36271186440678</v>
      </c>
      <c r="L18" s="169" t="n">
        <v>6</v>
      </c>
      <c r="M18" s="168" t="n">
        <v>26</v>
      </c>
      <c r="N18" s="169" t="n">
        <v>19</v>
      </c>
      <c r="O18" s="168" t="n">
        <v>51</v>
      </c>
      <c r="P18" s="171" t="n">
        <v>0.372549019607843</v>
      </c>
      <c r="Q18" s="168" t="n">
        <v>50</v>
      </c>
      <c r="R18" s="169" t="n">
        <v>8</v>
      </c>
      <c r="S18" s="168" t="n">
        <v>29</v>
      </c>
      <c r="T18" s="169" t="n">
        <v>91</v>
      </c>
      <c r="U18" s="170" t="n">
        <v>0.318681318681319</v>
      </c>
      <c r="V18" s="169" t="n">
        <v>74</v>
      </c>
      <c r="W18" s="168" t="n">
        <v>204</v>
      </c>
      <c r="X18" s="169" t="n">
        <v>155</v>
      </c>
      <c r="Y18" s="168" t="n">
        <v>437</v>
      </c>
      <c r="Z18" s="171" t="n">
        <v>0.354691075514874</v>
      </c>
    </row>
    <row r="19" customFormat="false" ht="12.8" hidden="false" customHeight="false" outlineLevel="0" collapsed="false">
      <c r="A19" s="163" t="n">
        <v>63</v>
      </c>
      <c r="B19" s="164" t="s">
        <v>151</v>
      </c>
      <c r="C19" s="165" t="n">
        <v>1</v>
      </c>
      <c r="D19" s="166" t="n">
        <v>3</v>
      </c>
      <c r="E19" s="165" t="n">
        <v>7</v>
      </c>
      <c r="F19" s="167" t="n">
        <f aca="false">SUM(C19:E19)</f>
        <v>11</v>
      </c>
      <c r="G19" s="168" t="n">
        <v>1</v>
      </c>
      <c r="H19" s="169" t="n">
        <v>0</v>
      </c>
      <c r="I19" s="168" t="n">
        <v>1</v>
      </c>
      <c r="J19" s="169" t="n">
        <v>2</v>
      </c>
      <c r="K19" s="170" t="n">
        <v>0.5</v>
      </c>
      <c r="L19" s="169" t="n">
        <v>0</v>
      </c>
      <c r="M19" s="168" t="n">
        <v>2</v>
      </c>
      <c r="N19" s="169" t="n">
        <v>1</v>
      </c>
      <c r="O19" s="168" t="n">
        <v>3</v>
      </c>
      <c r="P19" s="171" t="n">
        <v>0.333333333333333</v>
      </c>
      <c r="Q19" s="168" t="n">
        <v>1</v>
      </c>
      <c r="R19" s="169" t="n">
        <v>1</v>
      </c>
      <c r="S19" s="168" t="n">
        <v>1</v>
      </c>
      <c r="T19" s="169" t="n">
        <v>3</v>
      </c>
      <c r="U19" s="170" t="n">
        <v>0.333333333333333</v>
      </c>
      <c r="V19" s="169" t="n">
        <v>2</v>
      </c>
      <c r="W19" s="168" t="n">
        <v>3</v>
      </c>
      <c r="X19" s="169" t="n">
        <v>3</v>
      </c>
      <c r="Y19" s="168" t="n">
        <v>8</v>
      </c>
      <c r="Z19" s="171" t="n">
        <v>0.375</v>
      </c>
    </row>
    <row r="20" customFormat="false" ht="12.8" hidden="false" customHeight="false" outlineLevel="0" collapsed="false">
      <c r="A20" s="163" t="n">
        <v>64</v>
      </c>
      <c r="B20" s="164" t="s">
        <v>152</v>
      </c>
      <c r="C20" s="165" t="n">
        <v>40</v>
      </c>
      <c r="D20" s="166" t="n">
        <v>4</v>
      </c>
      <c r="E20" s="165" t="n">
        <v>41</v>
      </c>
      <c r="F20" s="167" t="n">
        <f aca="false">SUM(C20:E20)</f>
        <v>85</v>
      </c>
      <c r="G20" s="168" t="n">
        <v>7</v>
      </c>
      <c r="H20" s="169" t="n">
        <v>17</v>
      </c>
      <c r="I20" s="168" t="n">
        <v>16</v>
      </c>
      <c r="J20" s="169" t="n">
        <v>40</v>
      </c>
      <c r="K20" s="170" t="n">
        <v>0.4</v>
      </c>
      <c r="L20" s="169" t="n">
        <v>0</v>
      </c>
      <c r="M20" s="168" t="n">
        <v>1</v>
      </c>
      <c r="N20" s="169" t="n">
        <v>3</v>
      </c>
      <c r="O20" s="168" t="n">
        <v>4</v>
      </c>
      <c r="P20" s="171" t="n">
        <v>0.75</v>
      </c>
      <c r="Q20" s="168" t="n">
        <v>2</v>
      </c>
      <c r="R20" s="169" t="n">
        <v>8</v>
      </c>
      <c r="S20" s="168" t="n">
        <v>29</v>
      </c>
      <c r="T20" s="169" t="n">
        <v>39</v>
      </c>
      <c r="U20" s="170" t="n">
        <v>0.743589743589744</v>
      </c>
      <c r="V20" s="169" t="n">
        <v>9</v>
      </c>
      <c r="W20" s="168" t="n">
        <v>26</v>
      </c>
      <c r="X20" s="169" t="n">
        <v>48</v>
      </c>
      <c r="Y20" s="168" t="n">
        <v>83</v>
      </c>
      <c r="Z20" s="171" t="n">
        <v>0.578313253012048</v>
      </c>
    </row>
    <row r="21" customFormat="false" ht="12.8" hidden="false" customHeight="false" outlineLevel="0" collapsed="false">
      <c r="A21" s="163" t="n">
        <v>67</v>
      </c>
      <c r="B21" s="164" t="s">
        <v>153</v>
      </c>
      <c r="C21" s="165" t="n">
        <v>253</v>
      </c>
      <c r="D21" s="166" t="n">
        <v>197</v>
      </c>
      <c r="E21" s="165" t="n">
        <v>294</v>
      </c>
      <c r="F21" s="167" t="n">
        <f aca="false">SUM(C21:E21)</f>
        <v>744</v>
      </c>
      <c r="G21" s="168" t="n">
        <v>8</v>
      </c>
      <c r="H21" s="169" t="n">
        <v>119</v>
      </c>
      <c r="I21" s="168" t="n">
        <v>134</v>
      </c>
      <c r="J21" s="169" t="n">
        <v>261</v>
      </c>
      <c r="K21" s="170" t="n">
        <v>0.513409961685824</v>
      </c>
      <c r="L21" s="169" t="n">
        <v>8</v>
      </c>
      <c r="M21" s="168" t="n">
        <v>73</v>
      </c>
      <c r="N21" s="169" t="n">
        <v>113</v>
      </c>
      <c r="O21" s="168" t="n">
        <v>194</v>
      </c>
      <c r="P21" s="171" t="n">
        <v>0.582474226804124</v>
      </c>
      <c r="Q21" s="168" t="n">
        <v>17</v>
      </c>
      <c r="R21" s="169" t="n">
        <v>29</v>
      </c>
      <c r="S21" s="168" t="n">
        <v>76</v>
      </c>
      <c r="T21" s="169" t="n">
        <v>124</v>
      </c>
      <c r="U21" s="170" t="n">
        <v>0.612903225806452</v>
      </c>
      <c r="V21" s="169" t="n">
        <v>33</v>
      </c>
      <c r="W21" s="168" t="n">
        <v>221</v>
      </c>
      <c r="X21" s="169" t="n">
        <v>323</v>
      </c>
      <c r="Y21" s="168" t="n">
        <v>579</v>
      </c>
      <c r="Z21" s="171" t="n">
        <v>0.557858376511226</v>
      </c>
    </row>
    <row r="22" customFormat="false" ht="12.8" hidden="false" customHeight="false" outlineLevel="0" collapsed="false">
      <c r="A22" s="163" t="n">
        <v>69</v>
      </c>
      <c r="B22" s="164" t="s">
        <v>154</v>
      </c>
      <c r="C22" s="165" t="n">
        <v>15</v>
      </c>
      <c r="D22" s="166" t="n">
        <v>48</v>
      </c>
      <c r="E22" s="165" t="n">
        <v>85</v>
      </c>
      <c r="F22" s="167" t="n">
        <f aca="false">SUM(C22:E22)</f>
        <v>148</v>
      </c>
      <c r="G22" s="168" t="n">
        <v>1</v>
      </c>
      <c r="H22" s="169" t="n">
        <v>5</v>
      </c>
      <c r="I22" s="168" t="n">
        <v>9</v>
      </c>
      <c r="J22" s="169" t="n">
        <v>15</v>
      </c>
      <c r="K22" s="170" t="n">
        <v>0.6</v>
      </c>
      <c r="L22" s="169" t="n">
        <v>2</v>
      </c>
      <c r="M22" s="168" t="n">
        <v>20</v>
      </c>
      <c r="N22" s="169" t="n">
        <v>29</v>
      </c>
      <c r="O22" s="168" t="n">
        <v>51</v>
      </c>
      <c r="P22" s="171" t="n">
        <v>0.568627450980392</v>
      </c>
      <c r="Q22" s="168" t="n">
        <v>8</v>
      </c>
      <c r="R22" s="169" t="n">
        <v>26</v>
      </c>
      <c r="S22" s="168" t="n">
        <v>51</v>
      </c>
      <c r="T22" s="169" t="n">
        <v>86</v>
      </c>
      <c r="U22" s="170" t="n">
        <v>0.593023255813954</v>
      </c>
      <c r="V22" s="169" t="n">
        <v>11</v>
      </c>
      <c r="W22" s="168" t="n">
        <v>51</v>
      </c>
      <c r="X22" s="169" t="n">
        <v>89</v>
      </c>
      <c r="Y22" s="168" t="n">
        <v>152</v>
      </c>
      <c r="Z22" s="171" t="n">
        <v>0.585526315789474</v>
      </c>
    </row>
    <row r="23" customFormat="false" ht="12.8" hidden="false" customHeight="false" outlineLevel="0" collapsed="false">
      <c r="A23" s="163" t="n">
        <v>75</v>
      </c>
      <c r="B23" s="164" t="s">
        <v>155</v>
      </c>
      <c r="C23" s="165" t="n">
        <v>278</v>
      </c>
      <c r="D23" s="166" t="n">
        <v>964</v>
      </c>
      <c r="E23" s="165" t="n">
        <v>966</v>
      </c>
      <c r="F23" s="167" t="n">
        <f aca="false">SUM(C23:E23)</f>
        <v>2208</v>
      </c>
      <c r="G23" s="168" t="n">
        <v>18</v>
      </c>
      <c r="H23" s="169" t="n">
        <v>115</v>
      </c>
      <c r="I23" s="168" t="n">
        <v>146</v>
      </c>
      <c r="J23" s="169" t="n">
        <v>279</v>
      </c>
      <c r="K23" s="170" t="n">
        <v>0.523297491039427</v>
      </c>
      <c r="L23" s="169" t="n">
        <v>63</v>
      </c>
      <c r="M23" s="168" t="n">
        <v>291</v>
      </c>
      <c r="N23" s="169" t="n">
        <v>601</v>
      </c>
      <c r="O23" s="168" t="n">
        <v>956</v>
      </c>
      <c r="P23" s="171" t="n">
        <v>0.628661087866109</v>
      </c>
      <c r="Q23" s="168" t="n">
        <v>247</v>
      </c>
      <c r="R23" s="169" t="n">
        <v>89</v>
      </c>
      <c r="S23" s="168" t="n">
        <v>211</v>
      </c>
      <c r="T23" s="169" t="n">
        <v>583</v>
      </c>
      <c r="U23" s="170" t="n">
        <v>0.361921097770154</v>
      </c>
      <c r="V23" s="169" t="n">
        <v>328</v>
      </c>
      <c r="W23" s="168" t="n">
        <v>495</v>
      </c>
      <c r="X23" s="169" t="n">
        <v>958</v>
      </c>
      <c r="Y23" s="168" t="n">
        <v>1818</v>
      </c>
      <c r="Z23" s="171" t="n">
        <v>0.526952695269527</v>
      </c>
    </row>
    <row r="24" customFormat="false" ht="12.8" hidden="false" customHeight="false" outlineLevel="0" collapsed="false">
      <c r="A24" s="163" t="n">
        <v>76</v>
      </c>
      <c r="B24" s="164" t="s">
        <v>156</v>
      </c>
      <c r="C24" s="165" t="n">
        <v>12</v>
      </c>
      <c r="D24" s="166" t="n">
        <v>25</v>
      </c>
      <c r="E24" s="165" t="n">
        <v>39</v>
      </c>
      <c r="F24" s="167" t="n">
        <f aca="false">SUM(C24:E24)</f>
        <v>76</v>
      </c>
      <c r="G24" s="168" t="n">
        <v>0</v>
      </c>
      <c r="H24" s="169" t="n">
        <v>11</v>
      </c>
      <c r="I24" s="168" t="n">
        <v>1</v>
      </c>
      <c r="J24" s="169" t="n">
        <v>12</v>
      </c>
      <c r="K24" s="170" t="n">
        <v>0.0833333333333333</v>
      </c>
      <c r="L24" s="169" t="n">
        <v>4</v>
      </c>
      <c r="M24" s="168" t="n">
        <v>10</v>
      </c>
      <c r="N24" s="169" t="n">
        <v>9</v>
      </c>
      <c r="O24" s="168" t="n">
        <v>23</v>
      </c>
      <c r="P24" s="171" t="n">
        <v>0.391304347826087</v>
      </c>
      <c r="Q24" s="168" t="n">
        <v>9</v>
      </c>
      <c r="R24" s="169" t="n">
        <v>18</v>
      </c>
      <c r="S24" s="168" t="n">
        <v>14</v>
      </c>
      <c r="T24" s="169" t="n">
        <v>42</v>
      </c>
      <c r="U24" s="170" t="n">
        <v>0.333333333333333</v>
      </c>
      <c r="V24" s="169" t="n">
        <v>13</v>
      </c>
      <c r="W24" s="168" t="n">
        <v>39</v>
      </c>
      <c r="X24" s="169" t="n">
        <v>24</v>
      </c>
      <c r="Y24" s="168" t="n">
        <v>77</v>
      </c>
      <c r="Z24" s="171" t="n">
        <v>0.311688311688312</v>
      </c>
    </row>
    <row r="25" customFormat="false" ht="12.8" hidden="false" customHeight="false" outlineLevel="0" collapsed="false">
      <c r="A25" s="163" t="n">
        <v>77</v>
      </c>
      <c r="B25" s="164" t="s">
        <v>157</v>
      </c>
      <c r="C25" s="165" t="n">
        <v>65</v>
      </c>
      <c r="D25" s="166" t="n">
        <v>230</v>
      </c>
      <c r="E25" s="165" t="n">
        <v>305</v>
      </c>
      <c r="F25" s="167" t="n">
        <f aca="false">SUM(C25:E25)</f>
        <v>600</v>
      </c>
      <c r="G25" s="168" t="n">
        <v>5</v>
      </c>
      <c r="H25" s="169" t="n">
        <v>26</v>
      </c>
      <c r="I25" s="168" t="n">
        <v>34</v>
      </c>
      <c r="J25" s="169" t="n">
        <v>65</v>
      </c>
      <c r="K25" s="170" t="n">
        <v>0.523076923076923</v>
      </c>
      <c r="L25" s="169" t="n">
        <v>16</v>
      </c>
      <c r="M25" s="168" t="n">
        <v>88</v>
      </c>
      <c r="N25" s="169" t="n">
        <v>123</v>
      </c>
      <c r="O25" s="168" t="n">
        <v>227</v>
      </c>
      <c r="P25" s="171" t="n">
        <v>0.541850220264317</v>
      </c>
      <c r="Q25" s="168" t="n">
        <v>42</v>
      </c>
      <c r="R25" s="169" t="n">
        <v>32</v>
      </c>
      <c r="S25" s="168" t="n">
        <v>48</v>
      </c>
      <c r="T25" s="169" t="n">
        <v>125</v>
      </c>
      <c r="U25" s="170" t="n">
        <v>0.384</v>
      </c>
      <c r="V25" s="169" t="n">
        <v>63</v>
      </c>
      <c r="W25" s="168" t="n">
        <v>146</v>
      </c>
      <c r="X25" s="169" t="n">
        <v>205</v>
      </c>
      <c r="Y25" s="168" t="n">
        <v>417</v>
      </c>
      <c r="Z25" s="171" t="n">
        <v>0.491606714628297</v>
      </c>
    </row>
    <row r="26" customFormat="false" ht="12.8" hidden="false" customHeight="false" outlineLevel="0" collapsed="false">
      <c r="A26" s="163" t="n">
        <v>78</v>
      </c>
      <c r="B26" s="164" t="s">
        <v>158</v>
      </c>
      <c r="C26" s="165" t="n">
        <v>48</v>
      </c>
      <c r="D26" s="166" t="n">
        <v>248</v>
      </c>
      <c r="E26" s="165" t="n">
        <v>260</v>
      </c>
      <c r="F26" s="167" t="n">
        <f aca="false">SUM(C26:E26)</f>
        <v>556</v>
      </c>
      <c r="G26" s="168" t="n">
        <v>3</v>
      </c>
      <c r="H26" s="169" t="n">
        <v>30</v>
      </c>
      <c r="I26" s="168" t="n">
        <v>15</v>
      </c>
      <c r="J26" s="169" t="n">
        <v>48</v>
      </c>
      <c r="K26" s="170" t="n">
        <v>0.3125</v>
      </c>
      <c r="L26" s="169" t="n">
        <v>8</v>
      </c>
      <c r="M26" s="168" t="n">
        <v>41</v>
      </c>
      <c r="N26" s="169" t="n">
        <v>205</v>
      </c>
      <c r="O26" s="168" t="n">
        <v>254</v>
      </c>
      <c r="P26" s="171" t="n">
        <v>0.807086614173228</v>
      </c>
      <c r="Q26" s="168" t="n">
        <v>30</v>
      </c>
      <c r="R26" s="169" t="n">
        <v>33</v>
      </c>
      <c r="S26" s="168" t="n">
        <v>53</v>
      </c>
      <c r="T26" s="169" t="n">
        <v>119</v>
      </c>
      <c r="U26" s="170" t="n">
        <v>0.445378151260504</v>
      </c>
      <c r="V26" s="169" t="n">
        <v>41</v>
      </c>
      <c r="W26" s="168" t="n">
        <v>104</v>
      </c>
      <c r="X26" s="169" t="n">
        <v>273</v>
      </c>
      <c r="Y26" s="168" t="n">
        <v>421</v>
      </c>
      <c r="Z26" s="171" t="n">
        <v>0.648456057007126</v>
      </c>
    </row>
    <row r="27" customFormat="false" ht="12.8" hidden="false" customHeight="false" outlineLevel="0" collapsed="false">
      <c r="A27" s="163" t="n">
        <v>80</v>
      </c>
      <c r="B27" s="164" t="s">
        <v>159</v>
      </c>
      <c r="C27" s="165" t="n">
        <v>40</v>
      </c>
      <c r="D27" s="166" t="n">
        <v>10</v>
      </c>
      <c r="E27" s="165" t="n">
        <v>23</v>
      </c>
      <c r="F27" s="167" t="n">
        <f aca="false">SUM(C27:E27)</f>
        <v>73</v>
      </c>
      <c r="G27" s="168" t="n">
        <v>2</v>
      </c>
      <c r="H27" s="169" t="n">
        <v>36</v>
      </c>
      <c r="I27" s="168" t="n">
        <v>2</v>
      </c>
      <c r="J27" s="169" t="n">
        <v>40</v>
      </c>
      <c r="K27" s="170" t="n">
        <v>0.05</v>
      </c>
      <c r="L27" s="169" t="n">
        <v>0</v>
      </c>
      <c r="M27" s="168" t="n">
        <v>11</v>
      </c>
      <c r="N27" s="169" t="n">
        <v>1</v>
      </c>
      <c r="O27" s="168" t="n">
        <v>12</v>
      </c>
      <c r="P27" s="171" t="n">
        <v>0.0833333333333333</v>
      </c>
      <c r="Q27" s="168" t="n">
        <v>1</v>
      </c>
      <c r="R27" s="169" t="n">
        <v>8</v>
      </c>
      <c r="S27" s="168" t="n">
        <v>11</v>
      </c>
      <c r="T27" s="169" t="n">
        <v>21</v>
      </c>
      <c r="U27" s="170" t="n">
        <v>0.523809523809524</v>
      </c>
      <c r="V27" s="169" t="n">
        <v>3</v>
      </c>
      <c r="W27" s="168" t="n">
        <v>55</v>
      </c>
      <c r="X27" s="169" t="n">
        <v>14</v>
      </c>
      <c r="Y27" s="168" t="n">
        <v>73</v>
      </c>
      <c r="Z27" s="171" t="n">
        <v>0.191780821917808</v>
      </c>
    </row>
    <row r="28" customFormat="false" ht="12.8" hidden="false" customHeight="false" outlineLevel="0" collapsed="false">
      <c r="A28" s="163" t="n">
        <v>83</v>
      </c>
      <c r="B28" s="164" t="s">
        <v>160</v>
      </c>
      <c r="C28" s="165" t="n">
        <v>8</v>
      </c>
      <c r="D28" s="166" t="n">
        <v>1</v>
      </c>
      <c r="E28" s="165" t="n">
        <v>8</v>
      </c>
      <c r="F28" s="167" t="n">
        <f aca="false">SUM(C28:E28)</f>
        <v>17</v>
      </c>
      <c r="G28" s="168" t="n">
        <v>0</v>
      </c>
      <c r="H28" s="169" t="n">
        <v>3</v>
      </c>
      <c r="I28" s="168" t="n">
        <v>5</v>
      </c>
      <c r="J28" s="169" t="n">
        <v>8</v>
      </c>
      <c r="K28" s="170" t="n">
        <v>0.625</v>
      </c>
      <c r="L28" s="169" t="n">
        <v>0</v>
      </c>
      <c r="M28" s="168" t="n">
        <v>1</v>
      </c>
      <c r="N28" s="169" t="n">
        <v>0</v>
      </c>
      <c r="O28" s="168" t="n">
        <v>1</v>
      </c>
      <c r="P28" s="171" t="n">
        <v>0</v>
      </c>
      <c r="Q28" s="168" t="n">
        <v>0</v>
      </c>
      <c r="R28" s="169" t="n">
        <v>0</v>
      </c>
      <c r="S28" s="168" t="n">
        <v>5</v>
      </c>
      <c r="T28" s="169" t="n">
        <v>5</v>
      </c>
      <c r="U28" s="170" t="n">
        <v>1</v>
      </c>
      <c r="V28" s="169" t="n">
        <v>0</v>
      </c>
      <c r="W28" s="168" t="n">
        <v>4</v>
      </c>
      <c r="X28" s="169" t="n">
        <v>10</v>
      </c>
      <c r="Y28" s="168" t="n">
        <v>14</v>
      </c>
      <c r="Z28" s="171" t="n">
        <v>0.714285714285714</v>
      </c>
    </row>
    <row r="29" customFormat="false" ht="12.8" hidden="false" customHeight="false" outlineLevel="0" collapsed="false">
      <c r="A29" s="163" t="n">
        <v>86</v>
      </c>
      <c r="B29" s="164" t="s">
        <v>161</v>
      </c>
      <c r="C29" s="165" t="n">
        <v>2</v>
      </c>
      <c r="D29" s="166" t="n">
        <v>10</v>
      </c>
      <c r="E29" s="165" t="n">
        <v>30</v>
      </c>
      <c r="F29" s="167" t="n">
        <f aca="false">SUM(C29:E29)</f>
        <v>42</v>
      </c>
      <c r="G29" s="168" t="n">
        <v>1</v>
      </c>
      <c r="H29" s="169" t="n">
        <v>1</v>
      </c>
      <c r="I29" s="168" t="n">
        <v>0</v>
      </c>
      <c r="J29" s="169" t="n">
        <v>2</v>
      </c>
      <c r="K29" s="170" t="n">
        <v>0</v>
      </c>
      <c r="L29" s="169" t="n">
        <v>0</v>
      </c>
      <c r="M29" s="168" t="n">
        <v>7</v>
      </c>
      <c r="N29" s="169" t="n">
        <v>3</v>
      </c>
      <c r="O29" s="168" t="n">
        <v>10</v>
      </c>
      <c r="P29" s="171" t="n">
        <v>0.3</v>
      </c>
      <c r="Q29" s="168" t="n">
        <v>1</v>
      </c>
      <c r="R29" s="169" t="n">
        <v>10</v>
      </c>
      <c r="S29" s="168" t="n">
        <v>8</v>
      </c>
      <c r="T29" s="169" t="n">
        <v>19</v>
      </c>
      <c r="U29" s="170" t="n">
        <v>0.421052631578947</v>
      </c>
      <c r="V29" s="169" t="n">
        <v>2</v>
      </c>
      <c r="W29" s="168" t="n">
        <v>18</v>
      </c>
      <c r="X29" s="169" t="n">
        <v>11</v>
      </c>
      <c r="Y29" s="168" t="n">
        <v>31</v>
      </c>
      <c r="Z29" s="171" t="n">
        <v>0.354838709677419</v>
      </c>
    </row>
    <row r="30" customFormat="false" ht="12.8" hidden="false" customHeight="false" outlineLevel="0" collapsed="false">
      <c r="A30" s="163" t="n">
        <v>87</v>
      </c>
      <c r="B30" s="164" t="s">
        <v>162</v>
      </c>
      <c r="C30" s="165" t="n">
        <v>22</v>
      </c>
      <c r="D30" s="166" t="n">
        <v>29</v>
      </c>
      <c r="E30" s="165" t="n">
        <v>52</v>
      </c>
      <c r="F30" s="167" t="n">
        <f aca="false">SUM(C30:E30)</f>
        <v>103</v>
      </c>
      <c r="G30" s="168" t="n">
        <v>2</v>
      </c>
      <c r="H30" s="169" t="n">
        <v>11</v>
      </c>
      <c r="I30" s="168" t="n">
        <v>9</v>
      </c>
      <c r="J30" s="169" t="n">
        <v>22</v>
      </c>
      <c r="K30" s="170" t="n">
        <v>0.409090909090909</v>
      </c>
      <c r="L30" s="169" t="n">
        <v>0</v>
      </c>
      <c r="M30" s="168" t="n">
        <v>18</v>
      </c>
      <c r="N30" s="169" t="n">
        <v>9</v>
      </c>
      <c r="O30" s="168" t="n">
        <v>27</v>
      </c>
      <c r="P30" s="171" t="n">
        <v>0.333333333333333</v>
      </c>
      <c r="Q30" s="168" t="n">
        <v>10</v>
      </c>
      <c r="R30" s="169" t="n">
        <v>4</v>
      </c>
      <c r="S30" s="168" t="n">
        <v>1</v>
      </c>
      <c r="T30" s="169" t="n">
        <v>15</v>
      </c>
      <c r="U30" s="170" t="n">
        <v>0.0666666666666667</v>
      </c>
      <c r="V30" s="169" t="n">
        <v>12</v>
      </c>
      <c r="W30" s="168" t="n">
        <v>33</v>
      </c>
      <c r="X30" s="169" t="n">
        <v>19</v>
      </c>
      <c r="Y30" s="168" t="n">
        <v>64</v>
      </c>
      <c r="Z30" s="171" t="n">
        <v>0.296875</v>
      </c>
    </row>
    <row r="31" customFormat="false" ht="12.8" hidden="false" customHeight="false" outlineLevel="0" collapsed="false">
      <c r="A31" s="163" t="n">
        <v>93</v>
      </c>
      <c r="B31" s="164" t="s">
        <v>163</v>
      </c>
      <c r="C31" s="165" t="n">
        <v>16</v>
      </c>
      <c r="D31" s="166" t="n">
        <v>96</v>
      </c>
      <c r="E31" s="165" t="n">
        <v>153</v>
      </c>
      <c r="F31" s="167" t="n">
        <f aca="false">SUM(C31:E31)</f>
        <v>265</v>
      </c>
      <c r="G31" s="168" t="n">
        <v>0</v>
      </c>
      <c r="H31" s="169" t="n">
        <v>12</v>
      </c>
      <c r="I31" s="168" t="n">
        <v>4</v>
      </c>
      <c r="J31" s="169" t="n">
        <v>16</v>
      </c>
      <c r="K31" s="170" t="n">
        <v>0.25</v>
      </c>
      <c r="L31" s="169" t="n">
        <v>7</v>
      </c>
      <c r="M31" s="168" t="n">
        <v>40</v>
      </c>
      <c r="N31" s="169" t="n">
        <v>46</v>
      </c>
      <c r="O31" s="168" t="n">
        <v>93</v>
      </c>
      <c r="P31" s="171" t="n">
        <v>0.494623655913979</v>
      </c>
      <c r="Q31" s="168" t="n">
        <v>9</v>
      </c>
      <c r="R31" s="169" t="n">
        <v>45</v>
      </c>
      <c r="S31" s="168" t="n">
        <v>28</v>
      </c>
      <c r="T31" s="169" t="n">
        <v>100</v>
      </c>
      <c r="U31" s="170" t="n">
        <v>0.28</v>
      </c>
      <c r="V31" s="169" t="n">
        <v>16</v>
      </c>
      <c r="W31" s="168" t="n">
        <v>97</v>
      </c>
      <c r="X31" s="169" t="n">
        <v>78</v>
      </c>
      <c r="Y31" s="168" t="n">
        <v>209</v>
      </c>
      <c r="Z31" s="171" t="n">
        <v>0.373205741626794</v>
      </c>
    </row>
    <row r="32" customFormat="false" ht="12.8" hidden="false" customHeight="false" outlineLevel="0" collapsed="false">
      <c r="A32" s="163" t="n">
        <v>95</v>
      </c>
      <c r="B32" s="164" t="s">
        <v>164</v>
      </c>
      <c r="C32" s="165" t="n">
        <v>50</v>
      </c>
      <c r="D32" s="166" t="n">
        <v>406</v>
      </c>
      <c r="E32" s="165" t="n">
        <v>484</v>
      </c>
      <c r="F32" s="167" t="n">
        <f aca="false">SUM(C32:E32)</f>
        <v>940</v>
      </c>
      <c r="G32" s="168" t="n">
        <v>1</v>
      </c>
      <c r="H32" s="169" t="n">
        <v>40</v>
      </c>
      <c r="I32" s="168" t="n">
        <v>8</v>
      </c>
      <c r="J32" s="169" t="n">
        <v>50</v>
      </c>
      <c r="K32" s="170" t="n">
        <v>0.16</v>
      </c>
      <c r="L32" s="169" t="n">
        <v>10</v>
      </c>
      <c r="M32" s="168" t="n">
        <v>237</v>
      </c>
      <c r="N32" s="169" t="n">
        <v>151</v>
      </c>
      <c r="O32" s="168" t="n">
        <v>398</v>
      </c>
      <c r="P32" s="171" t="n">
        <v>0.379396984924623</v>
      </c>
      <c r="Q32" s="168" t="n">
        <v>40</v>
      </c>
      <c r="R32" s="169" t="n">
        <v>85</v>
      </c>
      <c r="S32" s="168" t="n">
        <v>165</v>
      </c>
      <c r="T32" s="169" t="n">
        <v>332</v>
      </c>
      <c r="U32" s="170" t="n">
        <v>0.496987951807229</v>
      </c>
      <c r="V32" s="169" t="n">
        <v>51</v>
      </c>
      <c r="W32" s="168" t="n">
        <v>362</v>
      </c>
      <c r="X32" s="169" t="n">
        <v>324</v>
      </c>
      <c r="Y32" s="168" t="n">
        <v>780</v>
      </c>
      <c r="Z32" s="171" t="n">
        <v>0.415384615384615</v>
      </c>
    </row>
    <row r="33" customFormat="false" ht="12.8" hidden="false" customHeight="false" outlineLevel="0" collapsed="false">
      <c r="A33" s="163" t="n">
        <v>971</v>
      </c>
      <c r="B33" s="164" t="s">
        <v>110</v>
      </c>
      <c r="C33" s="165" t="n">
        <v>0</v>
      </c>
      <c r="D33" s="166" t="n">
        <v>0</v>
      </c>
      <c r="E33" s="165" t="n">
        <v>1</v>
      </c>
      <c r="F33" s="167" t="n">
        <f aca="false">SUM(C33:E33)</f>
        <v>1</v>
      </c>
      <c r="G33" s="168" t="n">
        <v>0</v>
      </c>
      <c r="H33" s="169" t="n">
        <v>0</v>
      </c>
      <c r="I33" s="168" t="n">
        <v>0</v>
      </c>
      <c r="J33" s="169" t="n">
        <v>0</v>
      </c>
      <c r="K33" s="170" t="e">
        <f aca="false">#DIV/0!</f>
        <v>#DIV/0!</v>
      </c>
      <c r="L33" s="169" t="n">
        <v>0</v>
      </c>
      <c r="M33" s="168" t="n">
        <v>0</v>
      </c>
      <c r="N33" s="169" t="n">
        <v>0</v>
      </c>
      <c r="O33" s="168" t="n">
        <v>0</v>
      </c>
      <c r="P33" s="171" t="e">
        <f aca="false">#DIV/0!</f>
        <v>#DIV/0!</v>
      </c>
      <c r="Q33" s="168" t="n">
        <v>0</v>
      </c>
      <c r="R33" s="169" t="n">
        <v>1</v>
      </c>
      <c r="S33" s="168" t="n">
        <v>0</v>
      </c>
      <c r="T33" s="169" t="n">
        <v>1</v>
      </c>
      <c r="U33" s="170" t="n">
        <v>0</v>
      </c>
      <c r="V33" s="169" t="n">
        <v>0</v>
      </c>
      <c r="W33" s="168" t="n">
        <v>1</v>
      </c>
      <c r="X33" s="169" t="n">
        <v>0</v>
      </c>
      <c r="Y33" s="168" t="n">
        <v>1</v>
      </c>
      <c r="Z33" s="171" t="n">
        <v>0</v>
      </c>
    </row>
    <row r="34" customFormat="false" ht="12.8" hidden="false" customHeight="false" outlineLevel="0" collapsed="false">
      <c r="A34" s="163" t="n">
        <v>972</v>
      </c>
      <c r="B34" s="164" t="s">
        <v>165</v>
      </c>
      <c r="C34" s="165" t="n">
        <v>0</v>
      </c>
      <c r="D34" s="166" t="n">
        <v>0</v>
      </c>
      <c r="E34" s="165" t="n">
        <v>1</v>
      </c>
      <c r="F34" s="167" t="n">
        <f aca="false">SUM(C34:E34)</f>
        <v>1</v>
      </c>
      <c r="G34" s="168" t="n">
        <v>0</v>
      </c>
      <c r="H34" s="169" t="n">
        <v>0</v>
      </c>
      <c r="I34" s="168" t="n">
        <v>0</v>
      </c>
      <c r="J34" s="169" t="n">
        <v>0</v>
      </c>
      <c r="K34" s="170" t="e">
        <f aca="false">#DIV/0!</f>
        <v>#DIV/0!</v>
      </c>
      <c r="L34" s="169" t="n">
        <v>0</v>
      </c>
      <c r="M34" s="168" t="n">
        <v>0</v>
      </c>
      <c r="N34" s="169" t="n">
        <v>0</v>
      </c>
      <c r="O34" s="168" t="n">
        <v>0</v>
      </c>
      <c r="P34" s="171" t="e">
        <f aca="false">#DIV/0!</f>
        <v>#DIV/0!</v>
      </c>
      <c r="Q34" s="168" t="n">
        <v>0</v>
      </c>
      <c r="R34" s="169" t="n">
        <v>1</v>
      </c>
      <c r="S34" s="168" t="n">
        <v>0</v>
      </c>
      <c r="T34" s="169" t="n">
        <v>1</v>
      </c>
      <c r="U34" s="170" t="n">
        <v>0</v>
      </c>
      <c r="V34" s="169" t="n">
        <v>0</v>
      </c>
      <c r="W34" s="168" t="n">
        <v>1</v>
      </c>
      <c r="X34" s="169" t="n">
        <v>0</v>
      </c>
      <c r="Y34" s="168" t="n">
        <v>1</v>
      </c>
      <c r="Z34" s="171" t="n">
        <v>0</v>
      </c>
    </row>
    <row r="35" customFormat="false" ht="12.8" hidden="false" customHeight="false" outlineLevel="0" collapsed="false">
      <c r="A35" s="163" t="n">
        <v>973</v>
      </c>
      <c r="B35" s="164" t="s">
        <v>111</v>
      </c>
      <c r="C35" s="165" t="n">
        <v>2</v>
      </c>
      <c r="D35" s="166" t="n">
        <v>1</v>
      </c>
      <c r="E35" s="165" t="n">
        <v>3</v>
      </c>
      <c r="F35" s="167" t="n">
        <f aca="false">SUM(C35:E35)</f>
        <v>6</v>
      </c>
      <c r="G35" s="168" t="n">
        <v>1</v>
      </c>
      <c r="H35" s="169" t="n">
        <v>1</v>
      </c>
      <c r="I35" s="168" t="n">
        <v>0</v>
      </c>
      <c r="J35" s="169" t="n">
        <v>2</v>
      </c>
      <c r="K35" s="170" t="n">
        <v>0</v>
      </c>
      <c r="L35" s="169" t="n">
        <v>0</v>
      </c>
      <c r="M35" s="168" t="n">
        <v>0</v>
      </c>
      <c r="N35" s="169" t="n">
        <v>1</v>
      </c>
      <c r="O35" s="168" t="n">
        <v>1</v>
      </c>
      <c r="P35" s="171" t="n">
        <v>1</v>
      </c>
      <c r="Q35" s="168" t="n">
        <v>0</v>
      </c>
      <c r="R35" s="169" t="n">
        <v>2</v>
      </c>
      <c r="S35" s="168" t="n">
        <v>0</v>
      </c>
      <c r="T35" s="169" t="n">
        <v>2</v>
      </c>
      <c r="U35" s="170" t="n">
        <v>0</v>
      </c>
      <c r="V35" s="169" t="n">
        <v>1</v>
      </c>
      <c r="W35" s="168" t="n">
        <v>3</v>
      </c>
      <c r="X35" s="169" t="n">
        <v>1</v>
      </c>
      <c r="Y35" s="168" t="n">
        <v>5</v>
      </c>
      <c r="Z35" s="171" t="n">
        <v>0.2</v>
      </c>
    </row>
    <row r="36" customFormat="false" ht="12.8" hidden="false" customHeight="false" outlineLevel="0" collapsed="false">
      <c r="A36" s="163" t="n">
        <v>974</v>
      </c>
      <c r="B36" s="164" t="s">
        <v>166</v>
      </c>
      <c r="C36" s="165" t="n">
        <v>4</v>
      </c>
      <c r="D36" s="166" t="n">
        <v>0</v>
      </c>
      <c r="E36" s="165" t="n">
        <v>0</v>
      </c>
      <c r="F36" s="167" t="n">
        <f aca="false">SUM(C36:E36)</f>
        <v>4</v>
      </c>
      <c r="G36" s="168" t="n">
        <v>0</v>
      </c>
      <c r="H36" s="169" t="n">
        <v>4</v>
      </c>
      <c r="I36" s="168" t="n">
        <v>0</v>
      </c>
      <c r="J36" s="169" t="n">
        <v>4</v>
      </c>
      <c r="K36" s="170" t="n">
        <v>0</v>
      </c>
      <c r="L36" s="169" t="n">
        <v>0</v>
      </c>
      <c r="M36" s="168" t="n">
        <v>0</v>
      </c>
      <c r="N36" s="169" t="n">
        <v>0</v>
      </c>
      <c r="O36" s="168" t="n">
        <v>0</v>
      </c>
      <c r="P36" s="171" t="e">
        <f aca="false">#DIV/0!</f>
        <v>#DIV/0!</v>
      </c>
      <c r="Q36" s="168" t="n">
        <v>0</v>
      </c>
      <c r="R36" s="169" t="n">
        <v>0</v>
      </c>
      <c r="S36" s="168" t="n">
        <v>0</v>
      </c>
      <c r="T36" s="169" t="n">
        <v>0</v>
      </c>
      <c r="U36" s="170" t="e">
        <f aca="false">#DIV/0!</f>
        <v>#DIV/0!</v>
      </c>
      <c r="V36" s="169" t="n">
        <v>0</v>
      </c>
      <c r="W36" s="168" t="n">
        <v>4</v>
      </c>
      <c r="X36" s="169" t="n">
        <v>0</v>
      </c>
      <c r="Y36" s="168" t="n">
        <v>4</v>
      </c>
      <c r="Z36" s="171" t="n">
        <v>0</v>
      </c>
    </row>
    <row r="37" customFormat="false" ht="12.8" hidden="false" customHeight="false" outlineLevel="0" collapsed="false">
      <c r="A37" s="163" t="n">
        <v>976</v>
      </c>
      <c r="B37" s="164" t="s">
        <v>112</v>
      </c>
      <c r="C37" s="172"/>
      <c r="D37" s="173"/>
      <c r="E37" s="172"/>
      <c r="F37" s="167" t="n">
        <f aca="false">SUM(C37:E37)</f>
        <v>0</v>
      </c>
      <c r="G37" s="168" t="n">
        <v>0</v>
      </c>
      <c r="H37" s="169" t="n">
        <v>0</v>
      </c>
      <c r="I37" s="168" t="n">
        <v>0</v>
      </c>
      <c r="J37" s="169" t="n">
        <v>0</v>
      </c>
      <c r="K37" s="170" t="e">
        <f aca="false">#DIV/0!</f>
        <v>#DIV/0!</v>
      </c>
      <c r="L37" s="169" t="n">
        <v>0</v>
      </c>
      <c r="M37" s="168" t="n">
        <v>0</v>
      </c>
      <c r="N37" s="169" t="n">
        <v>0</v>
      </c>
      <c r="O37" s="168" t="n">
        <v>0</v>
      </c>
      <c r="P37" s="171" t="e">
        <f aca="false">#DIV/0!</f>
        <v>#DIV/0!</v>
      </c>
      <c r="Q37" s="168" t="n">
        <v>0</v>
      </c>
      <c r="R37" s="169" t="n">
        <v>1</v>
      </c>
      <c r="S37" s="168" t="n">
        <v>0</v>
      </c>
      <c r="T37" s="169" t="n">
        <v>1</v>
      </c>
      <c r="U37" s="170" t="n">
        <v>0</v>
      </c>
      <c r="V37" s="169" t="n">
        <v>0</v>
      </c>
      <c r="W37" s="168" t="n">
        <v>1</v>
      </c>
      <c r="X37" s="169" t="n">
        <v>0</v>
      </c>
      <c r="Y37" s="168" t="n">
        <v>1</v>
      </c>
      <c r="Z37" s="171" t="n">
        <v>0</v>
      </c>
    </row>
    <row r="38" s="118" customFormat="true" ht="12.8" hidden="false" customHeight="false" outlineLevel="0" collapsed="false">
      <c r="A38" s="155"/>
      <c r="B38" s="174" t="s">
        <v>170</v>
      </c>
      <c r="C38" s="175" t="n">
        <f aca="false">SUM(C3:C37)</f>
        <v>2195</v>
      </c>
      <c r="D38" s="176" t="n">
        <f aca="false">SUM(D3:D37)</f>
        <v>2648</v>
      </c>
      <c r="E38" s="175" t="n">
        <f aca="false">SUM(E3:E37)</f>
        <v>3576</v>
      </c>
      <c r="F38" s="177" t="n">
        <f aca="false">SUM(C38:E38)</f>
        <v>8419</v>
      </c>
      <c r="G38" s="178" t="n">
        <v>211</v>
      </c>
      <c r="H38" s="179" t="n">
        <v>1031</v>
      </c>
      <c r="I38" s="178" t="n">
        <v>974</v>
      </c>
      <c r="J38" s="179" t="n">
        <v>2217</v>
      </c>
      <c r="K38" s="180" t="n">
        <v>0.439332431213351</v>
      </c>
      <c r="L38" s="179" t="n">
        <v>160</v>
      </c>
      <c r="M38" s="178" t="n">
        <v>992</v>
      </c>
      <c r="N38" s="179" t="n">
        <v>1463</v>
      </c>
      <c r="O38" s="178" t="n">
        <v>2616</v>
      </c>
      <c r="P38" s="181" t="n">
        <v>0.559250764525994</v>
      </c>
      <c r="Q38" s="178" t="n">
        <v>547</v>
      </c>
      <c r="R38" s="179" t="n">
        <v>558</v>
      </c>
      <c r="S38" s="178" t="n">
        <v>919</v>
      </c>
      <c r="T38" s="179" t="n">
        <v>2138</v>
      </c>
      <c r="U38" s="180" t="n">
        <v>0.429840972871843</v>
      </c>
      <c r="V38" s="179" t="n">
        <v>918</v>
      </c>
      <c r="W38" s="178" t="n">
        <v>2581</v>
      </c>
      <c r="X38" s="179" t="n">
        <v>3356</v>
      </c>
      <c r="Y38" s="178" t="n">
        <v>6971</v>
      </c>
      <c r="Z38" s="181" t="n">
        <v>0.481423038301535</v>
      </c>
    </row>
  </sheetData>
  <mergeCells count="2">
    <mergeCell ref="C1:F1"/>
    <mergeCell ref="G1:Z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U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36" activeCellId="1" sqref="38:38 A36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s="21" customFormat="true" ht="12.8" hidden="false" customHeight="false" outlineLevel="0" collapsed="false">
      <c r="A1" s="16"/>
      <c r="B1" s="16"/>
      <c r="C1" s="17" t="s">
        <v>26</v>
      </c>
      <c r="D1" s="17"/>
      <c r="E1" s="17"/>
      <c r="F1" s="17"/>
      <c r="G1" s="18" t="s">
        <v>27</v>
      </c>
      <c r="H1" s="18"/>
      <c r="I1" s="18"/>
      <c r="J1" s="17" t="s">
        <v>28</v>
      </c>
      <c r="K1" s="17"/>
      <c r="L1" s="17"/>
      <c r="M1" s="19" t="s">
        <v>29</v>
      </c>
      <c r="N1" s="19"/>
      <c r="O1" s="19"/>
      <c r="P1" s="17" t="s">
        <v>30</v>
      </c>
      <c r="Q1" s="17"/>
      <c r="R1" s="17" t="s">
        <v>31</v>
      </c>
      <c r="S1" s="20" t="s">
        <v>32</v>
      </c>
      <c r="T1" s="20"/>
      <c r="U1" s="20"/>
    </row>
    <row r="2" s="21" customFormat="true" ht="12.8" hidden="false" customHeight="false" outlineLevel="0" collapsed="false">
      <c r="A2" s="22" t="s">
        <v>33</v>
      </c>
      <c r="B2" s="23" t="s">
        <v>34</v>
      </c>
      <c r="C2" s="19" t="s">
        <v>14</v>
      </c>
      <c r="D2" s="19" t="s">
        <v>15</v>
      </c>
      <c r="E2" s="19" t="s">
        <v>16</v>
      </c>
      <c r="F2" s="24" t="s">
        <v>35</v>
      </c>
      <c r="G2" s="19" t="s">
        <v>14</v>
      </c>
      <c r="H2" s="19" t="s">
        <v>15</v>
      </c>
      <c r="I2" s="19" t="s">
        <v>16</v>
      </c>
      <c r="J2" s="19" t="s">
        <v>14</v>
      </c>
      <c r="K2" s="19" t="s">
        <v>15</v>
      </c>
      <c r="L2" s="19" t="s">
        <v>16</v>
      </c>
      <c r="M2" s="19" t="s">
        <v>14</v>
      </c>
      <c r="N2" s="19" t="s">
        <v>15</v>
      </c>
      <c r="O2" s="19" t="s">
        <v>16</v>
      </c>
      <c r="P2" s="19" t="s">
        <v>14</v>
      </c>
      <c r="Q2" s="19" t="s">
        <v>15</v>
      </c>
      <c r="R2" s="19" t="s">
        <v>16</v>
      </c>
      <c r="S2" s="19" t="s">
        <v>14</v>
      </c>
      <c r="T2" s="19" t="s">
        <v>15</v>
      </c>
      <c r="U2" s="19" t="s">
        <v>16</v>
      </c>
    </row>
    <row r="3" s="21" customFormat="true" ht="12.8" hidden="false" customHeight="false" outlineLevel="0" collapsed="false">
      <c r="A3" s="25" t="s">
        <v>22</v>
      </c>
      <c r="B3" s="19" t="s">
        <v>36</v>
      </c>
      <c r="C3" s="26" t="n">
        <v>49</v>
      </c>
      <c r="D3" s="26" t="n">
        <v>16</v>
      </c>
      <c r="E3" s="27" t="n">
        <v>65</v>
      </c>
      <c r="F3" s="28" t="n">
        <f aca="false">+D3/E3</f>
        <v>0.246153846153846</v>
      </c>
      <c r="G3" s="26" t="n">
        <v>12</v>
      </c>
      <c r="H3" s="26" t="n">
        <v>7</v>
      </c>
      <c r="I3" s="27" t="n">
        <v>19</v>
      </c>
      <c r="J3" s="26" t="n">
        <v>36</v>
      </c>
      <c r="K3" s="26" t="n">
        <v>9</v>
      </c>
      <c r="L3" s="27" t="n">
        <v>45</v>
      </c>
      <c r="M3" s="26" t="n">
        <v>6</v>
      </c>
      <c r="N3" s="26"/>
      <c r="O3" s="27" t="n">
        <v>6</v>
      </c>
      <c r="P3" s="26" t="n">
        <v>54</v>
      </c>
      <c r="Q3" s="26" t="n">
        <v>16</v>
      </c>
      <c r="R3" s="27" t="n">
        <v>70</v>
      </c>
      <c r="S3" s="29" t="n">
        <f aca="false">+G3/P3</f>
        <v>0.222222222222222</v>
      </c>
      <c r="T3" s="29" t="n">
        <f aca="false">+H3/Q3</f>
        <v>0.4375</v>
      </c>
      <c r="U3" s="29" t="n">
        <f aca="false">+I3/R3</f>
        <v>0.271428571428571</v>
      </c>
    </row>
    <row r="4" s="21" customFormat="true" ht="12.8" hidden="false" customHeight="false" outlineLevel="0" collapsed="false">
      <c r="A4" s="25" t="n">
        <v>13</v>
      </c>
      <c r="B4" s="19" t="s">
        <v>37</v>
      </c>
      <c r="C4" s="26" t="n">
        <v>21</v>
      </c>
      <c r="D4" s="26" t="n">
        <v>529</v>
      </c>
      <c r="E4" s="27" t="n">
        <v>550</v>
      </c>
      <c r="F4" s="28" t="n">
        <f aca="false">+D4/E4</f>
        <v>0.961818181818182</v>
      </c>
      <c r="G4" s="26" t="n">
        <v>8</v>
      </c>
      <c r="H4" s="26" t="n">
        <v>160</v>
      </c>
      <c r="I4" s="27" t="n">
        <v>168</v>
      </c>
      <c r="J4" s="26" t="n">
        <v>6</v>
      </c>
      <c r="K4" s="26" t="n">
        <v>356</v>
      </c>
      <c r="L4" s="27" t="n">
        <v>362</v>
      </c>
      <c r="M4" s="26" t="n">
        <v>7</v>
      </c>
      <c r="N4" s="26" t="n">
        <v>12</v>
      </c>
      <c r="O4" s="27" t="n">
        <v>19</v>
      </c>
      <c r="P4" s="26" t="n">
        <v>21</v>
      </c>
      <c r="Q4" s="26" t="n">
        <v>528</v>
      </c>
      <c r="R4" s="27" t="n">
        <v>549</v>
      </c>
      <c r="S4" s="29" t="n">
        <f aca="false">+G4/P4</f>
        <v>0.380952380952381</v>
      </c>
      <c r="T4" s="29" t="n">
        <f aca="false">+H4/Q4</f>
        <v>0.303030303030303</v>
      </c>
      <c r="U4" s="29" t="n">
        <f aca="false">+I4/R4</f>
        <v>0.306010928961749</v>
      </c>
    </row>
    <row r="5" s="21" customFormat="true" ht="12.8" hidden="false" customHeight="false" outlineLevel="0" collapsed="false">
      <c r="A5" s="25" t="n">
        <v>14</v>
      </c>
      <c r="B5" s="19" t="s">
        <v>38</v>
      </c>
      <c r="C5" s="26" t="n">
        <v>49</v>
      </c>
      <c r="D5" s="26" t="n">
        <v>6</v>
      </c>
      <c r="E5" s="27" t="n">
        <v>55</v>
      </c>
      <c r="F5" s="28" t="n">
        <f aca="false">+D5/E5</f>
        <v>0.109090909090909</v>
      </c>
      <c r="G5" s="26" t="n">
        <v>9</v>
      </c>
      <c r="H5" s="26" t="n">
        <v>0</v>
      </c>
      <c r="I5" s="27" t="n">
        <v>9</v>
      </c>
      <c r="J5" s="26" t="n">
        <v>34</v>
      </c>
      <c r="K5" s="26" t="n">
        <v>6</v>
      </c>
      <c r="L5" s="27" t="n">
        <v>40</v>
      </c>
      <c r="M5" s="26" t="n">
        <v>3</v>
      </c>
      <c r="N5" s="26"/>
      <c r="O5" s="27" t="n">
        <v>3</v>
      </c>
      <c r="P5" s="26" t="n">
        <v>46</v>
      </c>
      <c r="Q5" s="26" t="n">
        <v>6</v>
      </c>
      <c r="R5" s="27" t="n">
        <v>52</v>
      </c>
      <c r="S5" s="29" t="n">
        <f aca="false">+G5/P5</f>
        <v>0.195652173913043</v>
      </c>
      <c r="T5" s="29" t="n">
        <f aca="false">+H5/Q5</f>
        <v>0</v>
      </c>
      <c r="U5" s="29" t="n">
        <f aca="false">+I5/R5</f>
        <v>0.173076923076923</v>
      </c>
    </row>
    <row r="6" s="21" customFormat="true" ht="12.8" hidden="false" customHeight="false" outlineLevel="0" collapsed="false">
      <c r="A6" s="25" t="n">
        <v>20</v>
      </c>
      <c r="B6" s="19" t="s">
        <v>39</v>
      </c>
      <c r="C6" s="26" t="n">
        <v>1</v>
      </c>
      <c r="D6" s="26"/>
      <c r="E6" s="27" t="n">
        <v>1</v>
      </c>
      <c r="F6" s="28" t="n">
        <f aca="false">+D6/E6</f>
        <v>0</v>
      </c>
      <c r="G6" s="26" t="n">
        <v>0</v>
      </c>
      <c r="H6" s="26"/>
      <c r="I6" s="27" t="n">
        <v>0</v>
      </c>
      <c r="J6" s="26" t="n">
        <v>1</v>
      </c>
      <c r="K6" s="26"/>
      <c r="L6" s="27" t="n">
        <v>1</v>
      </c>
      <c r="M6" s="26"/>
      <c r="N6" s="26"/>
      <c r="O6" s="27"/>
      <c r="P6" s="26" t="n">
        <v>1</v>
      </c>
      <c r="Q6" s="26"/>
      <c r="R6" s="27" t="n">
        <v>1</v>
      </c>
      <c r="S6" s="29" t="n">
        <f aca="false">+G6/P6</f>
        <v>0</v>
      </c>
      <c r="T6" s="29"/>
      <c r="U6" s="29" t="n">
        <f aca="false">+I6/R6</f>
        <v>0</v>
      </c>
    </row>
    <row r="7" s="21" customFormat="true" ht="12.8" hidden="false" customHeight="false" outlineLevel="0" collapsed="false">
      <c r="A7" s="25" t="n">
        <v>21</v>
      </c>
      <c r="B7" s="19" t="s">
        <v>40</v>
      </c>
      <c r="C7" s="26" t="n">
        <v>2</v>
      </c>
      <c r="D7" s="26" t="n">
        <v>12</v>
      </c>
      <c r="E7" s="27" t="n">
        <v>14</v>
      </c>
      <c r="F7" s="28" t="n">
        <f aca="false">+D7/E7</f>
        <v>0.857142857142857</v>
      </c>
      <c r="G7" s="26" t="n">
        <v>1</v>
      </c>
      <c r="H7" s="26" t="n">
        <v>5</v>
      </c>
      <c r="I7" s="27" t="n">
        <v>6</v>
      </c>
      <c r="J7" s="26" t="n">
        <v>1</v>
      </c>
      <c r="K7" s="26" t="n">
        <v>7</v>
      </c>
      <c r="L7" s="27" t="n">
        <v>8</v>
      </c>
      <c r="M7" s="26"/>
      <c r="N7" s="26"/>
      <c r="O7" s="27"/>
      <c r="P7" s="26" t="n">
        <v>2</v>
      </c>
      <c r="Q7" s="26" t="n">
        <v>12</v>
      </c>
      <c r="R7" s="27" t="n">
        <v>14</v>
      </c>
      <c r="S7" s="29" t="n">
        <f aca="false">+G7/P7</f>
        <v>0.5</v>
      </c>
      <c r="T7" s="29" t="n">
        <f aca="false">+H7/Q7</f>
        <v>0.416666666666667</v>
      </c>
      <c r="U7" s="29" t="n">
        <f aca="false">+I7/R7</f>
        <v>0.428571428571429</v>
      </c>
    </row>
    <row r="8" s="21" customFormat="true" ht="12.8" hidden="false" customHeight="false" outlineLevel="0" collapsed="false">
      <c r="A8" s="25" t="n">
        <v>25</v>
      </c>
      <c r="B8" s="19" t="s">
        <v>41</v>
      </c>
      <c r="C8" s="26" t="n">
        <v>3</v>
      </c>
      <c r="D8" s="26" t="n">
        <v>230</v>
      </c>
      <c r="E8" s="27" t="n">
        <v>233</v>
      </c>
      <c r="F8" s="28" t="n">
        <f aca="false">+D8/E8</f>
        <v>0.987124463519313</v>
      </c>
      <c r="G8" s="26" t="n">
        <v>1</v>
      </c>
      <c r="H8" s="26" t="n">
        <v>14</v>
      </c>
      <c r="I8" s="27" t="n">
        <v>15</v>
      </c>
      <c r="J8" s="26" t="n">
        <v>0</v>
      </c>
      <c r="K8" s="26" t="n">
        <v>204</v>
      </c>
      <c r="L8" s="27" t="n">
        <v>204</v>
      </c>
      <c r="M8" s="26" t="n">
        <v>2</v>
      </c>
      <c r="N8" s="26" t="n">
        <v>13</v>
      </c>
      <c r="O8" s="27" t="n">
        <v>15</v>
      </c>
      <c r="P8" s="26" t="n">
        <v>3</v>
      </c>
      <c r="Q8" s="26" t="n">
        <v>231</v>
      </c>
      <c r="R8" s="27" t="n">
        <v>234</v>
      </c>
      <c r="S8" s="29" t="n">
        <f aca="false">+G8/P8</f>
        <v>0.333333333333333</v>
      </c>
      <c r="T8" s="29" t="n">
        <f aca="false">+H8/Q8</f>
        <v>0.0606060606060606</v>
      </c>
      <c r="U8" s="29" t="n">
        <f aca="false">+I8/R8</f>
        <v>0.0641025641025641</v>
      </c>
    </row>
    <row r="9" s="21" customFormat="true" ht="12.8" hidden="false" customHeight="false" outlineLevel="0" collapsed="false">
      <c r="A9" s="25" t="n">
        <v>30</v>
      </c>
      <c r="B9" s="19" t="s">
        <v>42</v>
      </c>
      <c r="C9" s="26" t="n">
        <v>13</v>
      </c>
      <c r="D9" s="26" t="n">
        <v>14</v>
      </c>
      <c r="E9" s="27" t="n">
        <v>27</v>
      </c>
      <c r="F9" s="28" t="n">
        <f aca="false">+D9/E9</f>
        <v>0.518518518518518</v>
      </c>
      <c r="G9" s="26" t="n">
        <v>1</v>
      </c>
      <c r="H9" s="26" t="n">
        <v>2</v>
      </c>
      <c r="I9" s="27" t="n">
        <v>3</v>
      </c>
      <c r="J9" s="26" t="n">
        <v>14</v>
      </c>
      <c r="K9" s="26" t="n">
        <v>12</v>
      </c>
      <c r="L9" s="27" t="n">
        <v>26</v>
      </c>
      <c r="M9" s="26"/>
      <c r="N9" s="26"/>
      <c r="O9" s="27"/>
      <c r="P9" s="26" t="n">
        <v>15</v>
      </c>
      <c r="Q9" s="26" t="n">
        <v>14</v>
      </c>
      <c r="R9" s="27" t="n">
        <v>29</v>
      </c>
      <c r="S9" s="29" t="n">
        <f aca="false">+G9/P9</f>
        <v>0.0666666666666667</v>
      </c>
      <c r="T9" s="29" t="n">
        <f aca="false">+H9/Q9</f>
        <v>0.142857142857143</v>
      </c>
      <c r="U9" s="29" t="n">
        <f aca="false">+I9/R9</f>
        <v>0.103448275862069</v>
      </c>
    </row>
    <row r="10" s="21" customFormat="true" ht="12.8" hidden="false" customHeight="false" outlineLevel="0" collapsed="false">
      <c r="A10" s="25" t="n">
        <v>31</v>
      </c>
      <c r="B10" s="19" t="s">
        <v>43</v>
      </c>
      <c r="C10" s="26" t="n">
        <v>20</v>
      </c>
      <c r="D10" s="26" t="n">
        <v>330</v>
      </c>
      <c r="E10" s="27" t="n">
        <v>350</v>
      </c>
      <c r="F10" s="28" t="n">
        <f aca="false">+D10/E10</f>
        <v>0.942857142857143</v>
      </c>
      <c r="G10" s="26" t="n">
        <v>7</v>
      </c>
      <c r="H10" s="26" t="n">
        <v>139</v>
      </c>
      <c r="I10" s="27" t="n">
        <v>146</v>
      </c>
      <c r="J10" s="26" t="n">
        <v>12</v>
      </c>
      <c r="K10" s="26" t="n">
        <v>172</v>
      </c>
      <c r="L10" s="27" t="n">
        <v>184</v>
      </c>
      <c r="M10" s="26" t="n">
        <v>2</v>
      </c>
      <c r="N10" s="26" t="n">
        <v>15</v>
      </c>
      <c r="O10" s="27" t="n">
        <v>17</v>
      </c>
      <c r="P10" s="26" t="n">
        <v>21</v>
      </c>
      <c r="Q10" s="26" t="n">
        <v>326</v>
      </c>
      <c r="R10" s="27" t="n">
        <v>347</v>
      </c>
      <c r="S10" s="29" t="n">
        <f aca="false">+G10/P10</f>
        <v>0.333333333333333</v>
      </c>
      <c r="T10" s="29" t="n">
        <f aca="false">+H10/Q10</f>
        <v>0.42638036809816</v>
      </c>
      <c r="U10" s="29" t="n">
        <f aca="false">+I10/R10</f>
        <v>0.420749279538905</v>
      </c>
    </row>
    <row r="11" s="21" customFormat="true" ht="12.8" hidden="false" customHeight="false" outlineLevel="0" collapsed="false">
      <c r="A11" s="25" t="n">
        <v>33</v>
      </c>
      <c r="B11" s="19" t="s">
        <v>44</v>
      </c>
      <c r="C11" s="26" t="n">
        <v>286</v>
      </c>
      <c r="D11" s="26" t="n">
        <v>38</v>
      </c>
      <c r="E11" s="27" t="n">
        <v>324</v>
      </c>
      <c r="F11" s="28" t="n">
        <f aca="false">+D11/E11</f>
        <v>0.117283950617284</v>
      </c>
      <c r="G11" s="26" t="n">
        <v>28</v>
      </c>
      <c r="H11" s="26" t="n">
        <v>11</v>
      </c>
      <c r="I11" s="27" t="n">
        <v>39</v>
      </c>
      <c r="J11" s="26" t="n">
        <v>208</v>
      </c>
      <c r="K11" s="26" t="n">
        <v>28</v>
      </c>
      <c r="L11" s="27" t="n">
        <v>236</v>
      </c>
      <c r="M11" s="26" t="n">
        <v>48</v>
      </c>
      <c r="N11" s="26"/>
      <c r="O11" s="27" t="n">
        <v>48</v>
      </c>
      <c r="P11" s="26" t="n">
        <v>284</v>
      </c>
      <c r="Q11" s="26" t="n">
        <v>39</v>
      </c>
      <c r="R11" s="27" t="n">
        <v>323</v>
      </c>
      <c r="S11" s="29" t="n">
        <f aca="false">+G11/P11</f>
        <v>0.0985915492957746</v>
      </c>
      <c r="T11" s="29" t="n">
        <f aca="false">+H11/Q11</f>
        <v>0.282051282051282</v>
      </c>
      <c r="U11" s="29" t="n">
        <f aca="false">+I11/R11</f>
        <v>0.120743034055728</v>
      </c>
    </row>
    <row r="12" s="21" customFormat="true" ht="12.8" hidden="false" customHeight="false" outlineLevel="0" collapsed="false">
      <c r="A12" s="25" t="n">
        <v>34</v>
      </c>
      <c r="B12" s="19" t="s">
        <v>45</v>
      </c>
      <c r="C12" s="26" t="n">
        <v>5</v>
      </c>
      <c r="D12" s="26" t="n">
        <v>32</v>
      </c>
      <c r="E12" s="27" t="n">
        <v>37</v>
      </c>
      <c r="F12" s="28" t="n">
        <f aca="false">+D12/E12</f>
        <v>0.864864864864865</v>
      </c>
      <c r="G12" s="26" t="n">
        <v>1</v>
      </c>
      <c r="H12" s="26" t="n">
        <v>4</v>
      </c>
      <c r="I12" s="27" t="n">
        <v>5</v>
      </c>
      <c r="J12" s="26" t="n">
        <v>3</v>
      </c>
      <c r="K12" s="26" t="n">
        <v>27</v>
      </c>
      <c r="L12" s="27" t="n">
        <v>30</v>
      </c>
      <c r="M12" s="26" t="n">
        <v>2</v>
      </c>
      <c r="N12" s="26" t="n">
        <v>4</v>
      </c>
      <c r="O12" s="27" t="n">
        <v>6</v>
      </c>
      <c r="P12" s="26" t="n">
        <v>6</v>
      </c>
      <c r="Q12" s="26" t="n">
        <v>35</v>
      </c>
      <c r="R12" s="27" t="n">
        <v>41</v>
      </c>
      <c r="S12" s="29" t="n">
        <f aca="false">+G12/P12</f>
        <v>0.166666666666667</v>
      </c>
      <c r="T12" s="29" t="n">
        <f aca="false">+H12/Q12</f>
        <v>0.114285714285714</v>
      </c>
      <c r="U12" s="29" t="n">
        <f aca="false">+I12/R12</f>
        <v>0.121951219512195</v>
      </c>
    </row>
    <row r="13" s="21" customFormat="true" ht="12.8" hidden="false" customHeight="false" outlineLevel="0" collapsed="false">
      <c r="A13" s="25" t="n">
        <v>35</v>
      </c>
      <c r="B13" s="19" t="s">
        <v>46</v>
      </c>
      <c r="C13" s="26" t="n">
        <v>6</v>
      </c>
      <c r="D13" s="26" t="n">
        <v>348</v>
      </c>
      <c r="E13" s="27" t="n">
        <v>354</v>
      </c>
      <c r="F13" s="28" t="n">
        <f aca="false">+D13/E13</f>
        <v>0.983050847457627</v>
      </c>
      <c r="G13" s="26" t="n">
        <v>0</v>
      </c>
      <c r="H13" s="26" t="n">
        <v>56</v>
      </c>
      <c r="I13" s="27" t="n">
        <v>56</v>
      </c>
      <c r="J13" s="26" t="n">
        <v>6</v>
      </c>
      <c r="K13" s="26" t="n">
        <v>284</v>
      </c>
      <c r="L13" s="27" t="n">
        <v>290</v>
      </c>
      <c r="M13" s="26"/>
      <c r="N13" s="26" t="n">
        <v>8</v>
      </c>
      <c r="O13" s="27" t="n">
        <v>8</v>
      </c>
      <c r="P13" s="26" t="n">
        <v>6</v>
      </c>
      <c r="Q13" s="26" t="n">
        <v>348</v>
      </c>
      <c r="R13" s="27" t="n">
        <v>354</v>
      </c>
      <c r="S13" s="29" t="n">
        <f aca="false">+G13/P13</f>
        <v>0</v>
      </c>
      <c r="T13" s="29" t="n">
        <f aca="false">+H13/Q13</f>
        <v>0.160919540229885</v>
      </c>
      <c r="U13" s="29" t="n">
        <f aca="false">+I13/R13</f>
        <v>0.15819209039548</v>
      </c>
    </row>
    <row r="14" s="21" customFormat="true" ht="12.8" hidden="false" customHeight="false" outlineLevel="0" collapsed="false">
      <c r="A14" s="25" t="n">
        <v>38</v>
      </c>
      <c r="B14" s="19" t="s">
        <v>47</v>
      </c>
      <c r="C14" s="26" t="n">
        <v>164</v>
      </c>
      <c r="D14" s="26" t="n">
        <v>157</v>
      </c>
      <c r="E14" s="27" t="n">
        <v>321</v>
      </c>
      <c r="F14" s="28" t="n">
        <f aca="false">+D14/E14</f>
        <v>0.489096573208723</v>
      </c>
      <c r="G14" s="26" t="n">
        <v>32</v>
      </c>
      <c r="H14" s="26" t="n">
        <v>34</v>
      </c>
      <c r="I14" s="27" t="n">
        <v>66</v>
      </c>
      <c r="J14" s="26" t="n">
        <v>134</v>
      </c>
      <c r="K14" s="26" t="n">
        <v>122</v>
      </c>
      <c r="L14" s="27" t="n">
        <v>256</v>
      </c>
      <c r="M14" s="26" t="n">
        <v>2</v>
      </c>
      <c r="N14" s="26" t="n">
        <v>1</v>
      </c>
      <c r="O14" s="27" t="n">
        <v>3</v>
      </c>
      <c r="P14" s="26" t="n">
        <v>168</v>
      </c>
      <c r="Q14" s="26" t="n">
        <v>157</v>
      </c>
      <c r="R14" s="27" t="n">
        <v>325</v>
      </c>
      <c r="S14" s="29" t="n">
        <f aca="false">+G14/P14</f>
        <v>0.19047619047619</v>
      </c>
      <c r="T14" s="29" t="n">
        <f aca="false">+H14/Q14</f>
        <v>0.21656050955414</v>
      </c>
      <c r="U14" s="29" t="n">
        <f aca="false">+I14/R14</f>
        <v>0.203076923076923</v>
      </c>
    </row>
    <row r="15" s="21" customFormat="true" ht="12.8" hidden="false" customHeight="false" outlineLevel="0" collapsed="false">
      <c r="A15" s="25" t="n">
        <v>44</v>
      </c>
      <c r="B15" s="19" t="s">
        <v>48</v>
      </c>
      <c r="C15" s="26" t="n">
        <v>210</v>
      </c>
      <c r="D15" s="26" t="n">
        <v>1160</v>
      </c>
      <c r="E15" s="27" t="n">
        <v>1370</v>
      </c>
      <c r="F15" s="28" t="n">
        <f aca="false">+D15/E15</f>
        <v>0.846715328467153</v>
      </c>
      <c r="G15" s="26" t="n">
        <v>56</v>
      </c>
      <c r="H15" s="26" t="n">
        <v>276</v>
      </c>
      <c r="I15" s="27" t="n">
        <v>332</v>
      </c>
      <c r="J15" s="26" t="n">
        <v>133</v>
      </c>
      <c r="K15" s="26" t="n">
        <v>856</v>
      </c>
      <c r="L15" s="27" t="n">
        <v>989</v>
      </c>
      <c r="M15" s="26" t="n">
        <v>8</v>
      </c>
      <c r="N15" s="26" t="n">
        <v>14</v>
      </c>
      <c r="O15" s="27" t="n">
        <v>22</v>
      </c>
      <c r="P15" s="26" t="n">
        <v>197</v>
      </c>
      <c r="Q15" s="26" t="n">
        <v>1146</v>
      </c>
      <c r="R15" s="27" t="n">
        <v>1343</v>
      </c>
      <c r="S15" s="29" t="n">
        <f aca="false">+G15/P15</f>
        <v>0.284263959390863</v>
      </c>
      <c r="T15" s="29" t="n">
        <f aca="false">+H15/Q15</f>
        <v>0.240837696335079</v>
      </c>
      <c r="U15" s="29" t="n">
        <f aca="false">+I15/R15</f>
        <v>0.247207743857036</v>
      </c>
    </row>
    <row r="16" s="21" customFormat="true" ht="12.8" hidden="false" customHeight="false" outlineLevel="0" collapsed="false">
      <c r="A16" s="25" t="n">
        <v>45</v>
      </c>
      <c r="B16" s="19" t="s">
        <v>49</v>
      </c>
      <c r="C16" s="26" t="n">
        <v>4</v>
      </c>
      <c r="D16" s="26" t="n">
        <v>148</v>
      </c>
      <c r="E16" s="27" t="n">
        <v>152</v>
      </c>
      <c r="F16" s="28" t="n">
        <f aca="false">+D16/E16</f>
        <v>0.973684210526316</v>
      </c>
      <c r="G16" s="26" t="n">
        <v>1</v>
      </c>
      <c r="H16" s="26" t="n">
        <v>28</v>
      </c>
      <c r="I16" s="27" t="n">
        <v>29</v>
      </c>
      <c r="J16" s="26" t="n">
        <v>3</v>
      </c>
      <c r="K16" s="26" t="n">
        <v>120</v>
      </c>
      <c r="L16" s="27" t="n">
        <v>123</v>
      </c>
      <c r="M16" s="26"/>
      <c r="N16" s="26" t="n">
        <v>3</v>
      </c>
      <c r="O16" s="27" t="n">
        <v>3</v>
      </c>
      <c r="P16" s="26" t="n">
        <v>4</v>
      </c>
      <c r="Q16" s="26" t="n">
        <v>151</v>
      </c>
      <c r="R16" s="27" t="n">
        <v>155</v>
      </c>
      <c r="S16" s="29" t="n">
        <f aca="false">+G16/P16</f>
        <v>0.25</v>
      </c>
      <c r="T16" s="29" t="n">
        <f aca="false">+H16/Q16</f>
        <v>0.185430463576159</v>
      </c>
      <c r="U16" s="29" t="n">
        <f aca="false">+I16/R16</f>
        <v>0.187096774193548</v>
      </c>
    </row>
    <row r="17" s="21" customFormat="true" ht="12.8" hidden="false" customHeight="false" outlineLevel="0" collapsed="false">
      <c r="A17" s="25" t="n">
        <v>51</v>
      </c>
      <c r="B17" s="19" t="s">
        <v>50</v>
      </c>
      <c r="C17" s="26" t="n">
        <v>236</v>
      </c>
      <c r="D17" s="26" t="n">
        <v>16</v>
      </c>
      <c r="E17" s="27" t="n">
        <v>252</v>
      </c>
      <c r="F17" s="28" t="n">
        <f aca="false">+D17/E17</f>
        <v>0.0634920634920635</v>
      </c>
      <c r="G17" s="26" t="n">
        <v>21</v>
      </c>
      <c r="H17" s="26" t="n">
        <v>4</v>
      </c>
      <c r="I17" s="27" t="n">
        <v>25</v>
      </c>
      <c r="J17" s="26" t="n">
        <v>207</v>
      </c>
      <c r="K17" s="26" t="n">
        <v>12</v>
      </c>
      <c r="L17" s="27" t="n">
        <v>219</v>
      </c>
      <c r="M17" s="26" t="n">
        <v>7</v>
      </c>
      <c r="N17" s="26"/>
      <c r="O17" s="27" t="n">
        <v>7</v>
      </c>
      <c r="P17" s="26" t="n">
        <v>235</v>
      </c>
      <c r="Q17" s="26" t="n">
        <v>16</v>
      </c>
      <c r="R17" s="27" t="n">
        <v>251</v>
      </c>
      <c r="S17" s="29" t="n">
        <f aca="false">+G17/P17</f>
        <v>0.0893617021276596</v>
      </c>
      <c r="T17" s="29" t="n">
        <f aca="false">+H17/Q17</f>
        <v>0.25</v>
      </c>
      <c r="U17" s="29" t="n">
        <f aca="false">+I17/R17</f>
        <v>0.099601593625498</v>
      </c>
    </row>
    <row r="18" s="21" customFormat="true" ht="12.8" hidden="false" customHeight="false" outlineLevel="0" collapsed="false">
      <c r="A18" s="25" t="n">
        <v>54</v>
      </c>
      <c r="B18" s="19" t="s">
        <v>51</v>
      </c>
      <c r="C18" s="26" t="n">
        <v>153</v>
      </c>
      <c r="D18" s="26" t="n">
        <v>78</v>
      </c>
      <c r="E18" s="27" t="n">
        <v>231</v>
      </c>
      <c r="F18" s="28" t="n">
        <f aca="false">+D18/E18</f>
        <v>0.337662337662338</v>
      </c>
      <c r="G18" s="26" t="n">
        <v>18</v>
      </c>
      <c r="H18" s="26" t="n">
        <v>10</v>
      </c>
      <c r="I18" s="27" t="n">
        <v>28</v>
      </c>
      <c r="J18" s="26" t="n">
        <v>130</v>
      </c>
      <c r="K18" s="26" t="n">
        <v>68</v>
      </c>
      <c r="L18" s="27" t="n">
        <v>198</v>
      </c>
      <c r="M18" s="26" t="n">
        <v>4</v>
      </c>
      <c r="N18" s="26"/>
      <c r="O18" s="27" t="n">
        <v>4</v>
      </c>
      <c r="P18" s="26" t="n">
        <v>152</v>
      </c>
      <c r="Q18" s="26" t="n">
        <v>78</v>
      </c>
      <c r="R18" s="27" t="n">
        <v>230</v>
      </c>
      <c r="S18" s="29" t="n">
        <f aca="false">+G18/P18</f>
        <v>0.118421052631579</v>
      </c>
      <c r="T18" s="29" t="n">
        <f aca="false">+H18/Q18</f>
        <v>0.128205128205128</v>
      </c>
      <c r="U18" s="29" t="n">
        <f aca="false">+I18/R18</f>
        <v>0.121739130434783</v>
      </c>
    </row>
    <row r="19" s="21" customFormat="true" ht="12.8" hidden="false" customHeight="false" outlineLevel="0" collapsed="false">
      <c r="A19" s="25" t="n">
        <v>59</v>
      </c>
      <c r="B19" s="19" t="s">
        <v>52</v>
      </c>
      <c r="C19" s="26" t="n">
        <v>774</v>
      </c>
      <c r="D19" s="26" t="n">
        <v>119</v>
      </c>
      <c r="E19" s="27" t="n">
        <v>893</v>
      </c>
      <c r="F19" s="28" t="n">
        <f aca="false">+D19/E19</f>
        <v>0.133258678611422</v>
      </c>
      <c r="G19" s="26" t="n">
        <v>95</v>
      </c>
      <c r="H19" s="26" t="n">
        <v>19</v>
      </c>
      <c r="I19" s="27" t="n">
        <v>114</v>
      </c>
      <c r="J19" s="26" t="n">
        <v>649</v>
      </c>
      <c r="K19" s="26" t="n">
        <v>97</v>
      </c>
      <c r="L19" s="27" t="n">
        <v>746</v>
      </c>
      <c r="M19" s="26" t="n">
        <v>7</v>
      </c>
      <c r="N19" s="26" t="n">
        <v>7</v>
      </c>
      <c r="O19" s="27" t="n">
        <v>14</v>
      </c>
      <c r="P19" s="26" t="n">
        <v>751</v>
      </c>
      <c r="Q19" s="26" t="n">
        <v>123</v>
      </c>
      <c r="R19" s="27" t="n">
        <v>874</v>
      </c>
      <c r="S19" s="29" t="n">
        <f aca="false">+G19/P19</f>
        <v>0.126498002663116</v>
      </c>
      <c r="T19" s="29" t="n">
        <f aca="false">+H19/Q19</f>
        <v>0.154471544715447</v>
      </c>
      <c r="U19" s="29" t="n">
        <f aca="false">+I19/R19</f>
        <v>0.130434782608696</v>
      </c>
    </row>
    <row r="20" s="21" customFormat="true" ht="12.8" hidden="false" customHeight="false" outlineLevel="0" collapsed="false">
      <c r="A20" s="25" t="n">
        <v>63</v>
      </c>
      <c r="B20" s="19" t="s">
        <v>53</v>
      </c>
      <c r="C20" s="26" t="n">
        <v>8</v>
      </c>
      <c r="D20" s="26" t="n">
        <v>11</v>
      </c>
      <c r="E20" s="27" t="n">
        <v>19</v>
      </c>
      <c r="F20" s="28" t="n">
        <f aca="false">+D20/E20</f>
        <v>0.578947368421053</v>
      </c>
      <c r="G20" s="26" t="n">
        <v>6</v>
      </c>
      <c r="H20" s="26" t="n">
        <v>4</v>
      </c>
      <c r="I20" s="27" t="n">
        <v>10</v>
      </c>
      <c r="J20" s="26" t="n">
        <v>6</v>
      </c>
      <c r="K20" s="26" t="n">
        <v>7</v>
      </c>
      <c r="L20" s="27" t="n">
        <v>13</v>
      </c>
      <c r="M20" s="26"/>
      <c r="N20" s="26"/>
      <c r="O20" s="27"/>
      <c r="P20" s="26" t="n">
        <v>12</v>
      </c>
      <c r="Q20" s="26" t="n">
        <v>11</v>
      </c>
      <c r="R20" s="27" t="n">
        <v>23</v>
      </c>
      <c r="S20" s="29" t="n">
        <f aca="false">+G20/P20</f>
        <v>0.5</v>
      </c>
      <c r="T20" s="29" t="n">
        <f aca="false">+H20/Q20</f>
        <v>0.363636363636364</v>
      </c>
      <c r="U20" s="29" t="n">
        <f aca="false">+I20/R20</f>
        <v>0.434782608695652</v>
      </c>
    </row>
    <row r="21" s="21" customFormat="true" ht="12.8" hidden="false" customHeight="false" outlineLevel="0" collapsed="false">
      <c r="A21" s="25" t="n">
        <v>64</v>
      </c>
      <c r="B21" s="19" t="s">
        <v>54</v>
      </c>
      <c r="C21" s="26" t="n">
        <v>15</v>
      </c>
      <c r="D21" s="26" t="n">
        <v>27</v>
      </c>
      <c r="E21" s="27" t="n">
        <v>42</v>
      </c>
      <c r="F21" s="28" t="n">
        <f aca="false">+D21/E21</f>
        <v>0.642857142857143</v>
      </c>
      <c r="G21" s="26" t="n">
        <v>4</v>
      </c>
      <c r="H21" s="26" t="n">
        <v>12</v>
      </c>
      <c r="I21" s="27" t="n">
        <v>16</v>
      </c>
      <c r="J21" s="26" t="n">
        <v>7</v>
      </c>
      <c r="K21" s="26" t="n">
        <v>12</v>
      </c>
      <c r="L21" s="27" t="n">
        <v>19</v>
      </c>
      <c r="M21" s="26" t="n">
        <v>4</v>
      </c>
      <c r="N21" s="26" t="n">
        <v>3</v>
      </c>
      <c r="O21" s="27" t="n">
        <v>7</v>
      </c>
      <c r="P21" s="26" t="n">
        <v>15</v>
      </c>
      <c r="Q21" s="26" t="n">
        <v>27</v>
      </c>
      <c r="R21" s="27" t="n">
        <v>42</v>
      </c>
      <c r="S21" s="29" t="n">
        <f aca="false">+G21/P21</f>
        <v>0.266666666666667</v>
      </c>
      <c r="T21" s="29" t="n">
        <f aca="false">+H21/Q21</f>
        <v>0.444444444444444</v>
      </c>
      <c r="U21" s="29" t="n">
        <f aca="false">+I21/R21</f>
        <v>0.380952380952381</v>
      </c>
    </row>
    <row r="22" s="21" customFormat="true" ht="12.8" hidden="false" customHeight="false" outlineLevel="0" collapsed="false">
      <c r="A22" s="25" t="n">
        <v>67</v>
      </c>
      <c r="B22" s="19" t="s">
        <v>55</v>
      </c>
      <c r="C22" s="26" t="n">
        <v>565</v>
      </c>
      <c r="D22" s="26" t="n">
        <v>274</v>
      </c>
      <c r="E22" s="27" t="n">
        <v>839</v>
      </c>
      <c r="F22" s="28" t="n">
        <f aca="false">+D22/E22</f>
        <v>0.32657926102503</v>
      </c>
      <c r="G22" s="26" t="n">
        <v>32</v>
      </c>
      <c r="H22" s="26" t="n">
        <v>19</v>
      </c>
      <c r="I22" s="27" t="n">
        <v>51</v>
      </c>
      <c r="J22" s="26" t="n">
        <v>491</v>
      </c>
      <c r="K22" s="26" t="n">
        <v>259</v>
      </c>
      <c r="L22" s="27" t="n">
        <v>750</v>
      </c>
      <c r="M22" s="26" t="n">
        <v>50</v>
      </c>
      <c r="N22" s="26" t="n">
        <v>7</v>
      </c>
      <c r="O22" s="27" t="n">
        <v>57</v>
      </c>
      <c r="P22" s="26" t="n">
        <v>573</v>
      </c>
      <c r="Q22" s="26" t="n">
        <v>285</v>
      </c>
      <c r="R22" s="27" t="n">
        <v>858</v>
      </c>
      <c r="S22" s="29" t="n">
        <f aca="false">+G22/P22</f>
        <v>0.0558464223385689</v>
      </c>
      <c r="T22" s="29" t="n">
        <f aca="false">+H22/Q22</f>
        <v>0.0666666666666667</v>
      </c>
      <c r="U22" s="29" t="n">
        <f aca="false">+I22/R22</f>
        <v>0.0594405594405594</v>
      </c>
    </row>
    <row r="23" s="21" customFormat="true" ht="12.8" hidden="false" customHeight="false" outlineLevel="0" collapsed="false">
      <c r="A23" s="25" t="n">
        <v>69</v>
      </c>
      <c r="B23" s="19" t="s">
        <v>56</v>
      </c>
      <c r="C23" s="26" t="n">
        <v>138</v>
      </c>
      <c r="D23" s="26" t="n">
        <v>167</v>
      </c>
      <c r="E23" s="27" t="n">
        <v>305</v>
      </c>
      <c r="F23" s="28" t="n">
        <f aca="false">+D23/E23</f>
        <v>0.547540983606557</v>
      </c>
      <c r="G23" s="26" t="n">
        <v>13</v>
      </c>
      <c r="H23" s="26" t="n">
        <v>33</v>
      </c>
      <c r="I23" s="27" t="n">
        <v>46</v>
      </c>
      <c r="J23" s="26" t="n">
        <v>109</v>
      </c>
      <c r="K23" s="26" t="n">
        <v>132</v>
      </c>
      <c r="L23" s="27" t="n">
        <v>241</v>
      </c>
      <c r="M23" s="26" t="n">
        <v>4</v>
      </c>
      <c r="N23" s="26" t="n">
        <v>3</v>
      </c>
      <c r="O23" s="27" t="n">
        <v>7</v>
      </c>
      <c r="P23" s="26" t="n">
        <v>126</v>
      </c>
      <c r="Q23" s="26" t="n">
        <v>168</v>
      </c>
      <c r="R23" s="27" t="n">
        <v>294</v>
      </c>
      <c r="S23" s="29" t="n">
        <f aca="false">+G23/P23</f>
        <v>0.103174603174603</v>
      </c>
      <c r="T23" s="29" t="n">
        <f aca="false">+H23/Q23</f>
        <v>0.196428571428571</v>
      </c>
      <c r="U23" s="29" t="n">
        <f aca="false">+I23/R23</f>
        <v>0.156462585034014</v>
      </c>
    </row>
    <row r="24" s="21" customFormat="true" ht="12.8" hidden="false" customHeight="false" outlineLevel="0" collapsed="false">
      <c r="A24" s="25" t="n">
        <v>75</v>
      </c>
      <c r="B24" s="19" t="s">
        <v>57</v>
      </c>
      <c r="C24" s="26" t="n">
        <v>2177</v>
      </c>
      <c r="D24" s="26" t="n">
        <v>124</v>
      </c>
      <c r="E24" s="27" t="n">
        <v>2301</v>
      </c>
      <c r="F24" s="28" t="n">
        <f aca="false">+D24/E24</f>
        <v>0.0538896132116471</v>
      </c>
      <c r="G24" s="26" t="n">
        <v>756</v>
      </c>
      <c r="H24" s="26" t="n">
        <v>57</v>
      </c>
      <c r="I24" s="27" t="n">
        <v>813</v>
      </c>
      <c r="J24" s="26" t="n">
        <v>1489</v>
      </c>
      <c r="K24" s="26" t="n">
        <v>58</v>
      </c>
      <c r="L24" s="27" t="n">
        <v>1547</v>
      </c>
      <c r="M24" s="26" t="n">
        <v>49</v>
      </c>
      <c r="N24" s="26" t="n">
        <v>5</v>
      </c>
      <c r="O24" s="27" t="n">
        <v>54</v>
      </c>
      <c r="P24" s="26" t="n">
        <v>2294</v>
      </c>
      <c r="Q24" s="26" t="n">
        <v>120</v>
      </c>
      <c r="R24" s="27" t="n">
        <v>2414</v>
      </c>
      <c r="S24" s="29" t="n">
        <f aca="false">+G24/P24</f>
        <v>0.329555361813426</v>
      </c>
      <c r="T24" s="29" t="n">
        <f aca="false">+H24/Q24</f>
        <v>0.475</v>
      </c>
      <c r="U24" s="29" t="n">
        <f aca="false">+I24/R24</f>
        <v>0.336785418392709</v>
      </c>
    </row>
    <row r="25" s="21" customFormat="true" ht="12.8" hidden="false" customHeight="false" outlineLevel="0" collapsed="false">
      <c r="A25" s="25" t="n">
        <v>76</v>
      </c>
      <c r="B25" s="19" t="s">
        <v>58</v>
      </c>
      <c r="C25" s="26" t="n">
        <v>507</v>
      </c>
      <c r="D25" s="26" t="n">
        <v>9</v>
      </c>
      <c r="E25" s="27" t="n">
        <v>516</v>
      </c>
      <c r="F25" s="28" t="n">
        <f aca="false">+D25/E25</f>
        <v>0.0174418604651163</v>
      </c>
      <c r="G25" s="26" t="n">
        <v>94</v>
      </c>
      <c r="H25" s="26" t="n">
        <v>2</v>
      </c>
      <c r="I25" s="27" t="n">
        <v>96</v>
      </c>
      <c r="J25" s="26" t="n">
        <v>433</v>
      </c>
      <c r="K25" s="26" t="n">
        <v>5</v>
      </c>
      <c r="L25" s="27" t="n">
        <v>438</v>
      </c>
      <c r="M25" s="26" t="n">
        <v>10</v>
      </c>
      <c r="N25" s="26" t="n">
        <v>3</v>
      </c>
      <c r="O25" s="27" t="n">
        <v>13</v>
      </c>
      <c r="P25" s="26" t="n">
        <v>537</v>
      </c>
      <c r="Q25" s="26" t="n">
        <v>10</v>
      </c>
      <c r="R25" s="27" t="n">
        <v>547</v>
      </c>
      <c r="S25" s="29" t="n">
        <f aca="false">+G25/P25</f>
        <v>0.175046554934823</v>
      </c>
      <c r="T25" s="29" t="n">
        <f aca="false">+H25/Q25</f>
        <v>0.2</v>
      </c>
      <c r="U25" s="29" t="n">
        <f aca="false">+I25/R25</f>
        <v>0.175502742230347</v>
      </c>
    </row>
    <row r="26" s="21" customFormat="true" ht="12.8" hidden="false" customHeight="false" outlineLevel="0" collapsed="false">
      <c r="A26" s="25" t="n">
        <v>77</v>
      </c>
      <c r="B26" s="19" t="s">
        <v>59</v>
      </c>
      <c r="C26" s="26" t="n">
        <v>314</v>
      </c>
      <c r="D26" s="26" t="n">
        <v>424</v>
      </c>
      <c r="E26" s="27" t="n">
        <v>738</v>
      </c>
      <c r="F26" s="28" t="n">
        <f aca="false">+D26/E26</f>
        <v>0.574525745257453</v>
      </c>
      <c r="G26" s="26" t="n">
        <v>68</v>
      </c>
      <c r="H26" s="26" t="n">
        <v>104</v>
      </c>
      <c r="I26" s="27" t="n">
        <v>172</v>
      </c>
      <c r="J26" s="26" t="n">
        <v>243</v>
      </c>
      <c r="K26" s="26" t="n">
        <v>316</v>
      </c>
      <c r="L26" s="27" t="n">
        <v>559</v>
      </c>
      <c r="M26" s="26" t="n">
        <v>13</v>
      </c>
      <c r="N26" s="26" t="n">
        <v>12</v>
      </c>
      <c r="O26" s="27" t="n">
        <v>25</v>
      </c>
      <c r="P26" s="26" t="n">
        <v>324</v>
      </c>
      <c r="Q26" s="26" t="n">
        <v>432</v>
      </c>
      <c r="R26" s="27" t="n">
        <v>756</v>
      </c>
      <c r="S26" s="29" t="n">
        <f aca="false">+G26/P26</f>
        <v>0.209876543209876</v>
      </c>
      <c r="T26" s="29" t="n">
        <f aca="false">+H26/Q26</f>
        <v>0.240740740740741</v>
      </c>
      <c r="U26" s="29" t="n">
        <f aca="false">+I26/R26</f>
        <v>0.227513227513227</v>
      </c>
    </row>
    <row r="27" s="21" customFormat="true" ht="12.8" hidden="false" customHeight="false" outlineLevel="0" collapsed="false">
      <c r="A27" s="25" t="n">
        <v>78</v>
      </c>
      <c r="B27" s="19" t="s">
        <v>60</v>
      </c>
      <c r="C27" s="26" t="n">
        <v>1280</v>
      </c>
      <c r="D27" s="26" t="n">
        <v>152</v>
      </c>
      <c r="E27" s="27" t="n">
        <v>1432</v>
      </c>
      <c r="F27" s="28" t="n">
        <f aca="false">+D27/E27</f>
        <v>0.106145251396648</v>
      </c>
      <c r="G27" s="26" t="n">
        <v>196</v>
      </c>
      <c r="H27" s="26" t="n">
        <v>20</v>
      </c>
      <c r="I27" s="27" t="n">
        <v>216</v>
      </c>
      <c r="J27" s="26" t="n">
        <v>900</v>
      </c>
      <c r="K27" s="26" t="n">
        <v>140</v>
      </c>
      <c r="L27" s="27" t="n">
        <v>1040</v>
      </c>
      <c r="M27" s="26" t="n">
        <v>25</v>
      </c>
      <c r="N27" s="26" t="n">
        <v>2</v>
      </c>
      <c r="O27" s="27" t="n">
        <v>27</v>
      </c>
      <c r="P27" s="26" t="n">
        <v>1121</v>
      </c>
      <c r="Q27" s="26" t="n">
        <v>162</v>
      </c>
      <c r="R27" s="27" t="n">
        <v>1283</v>
      </c>
      <c r="S27" s="29" t="n">
        <f aca="false">+G27/P27</f>
        <v>0.174843889384478</v>
      </c>
      <c r="T27" s="29" t="n">
        <f aca="false">+H27/Q27</f>
        <v>0.123456790123457</v>
      </c>
      <c r="U27" s="29" t="n">
        <f aca="false">+I27/R27</f>
        <v>0.168355416991426</v>
      </c>
    </row>
    <row r="28" s="21" customFormat="true" ht="12.8" hidden="false" customHeight="false" outlineLevel="0" collapsed="false">
      <c r="A28" s="25" t="n">
        <v>80</v>
      </c>
      <c r="B28" s="19" t="s">
        <v>61</v>
      </c>
      <c r="C28" s="26" t="n">
        <v>388</v>
      </c>
      <c r="D28" s="26" t="n">
        <v>2</v>
      </c>
      <c r="E28" s="27" t="n">
        <v>390</v>
      </c>
      <c r="F28" s="28" t="n">
        <f aca="false">+D28/E28</f>
        <v>0.00512820512820513</v>
      </c>
      <c r="G28" s="26" t="n">
        <v>10</v>
      </c>
      <c r="H28" s="26" t="n">
        <v>0</v>
      </c>
      <c r="I28" s="27" t="n">
        <v>10</v>
      </c>
      <c r="J28" s="26" t="n">
        <v>363</v>
      </c>
      <c r="K28" s="26" t="n">
        <v>2</v>
      </c>
      <c r="L28" s="27" t="n">
        <v>365</v>
      </c>
      <c r="M28" s="26" t="n">
        <v>18</v>
      </c>
      <c r="N28" s="26"/>
      <c r="O28" s="27" t="n">
        <v>18</v>
      </c>
      <c r="P28" s="26" t="n">
        <v>391</v>
      </c>
      <c r="Q28" s="26" t="n">
        <v>2</v>
      </c>
      <c r="R28" s="27" t="n">
        <v>393</v>
      </c>
      <c r="S28" s="29" t="n">
        <f aca="false">+G28/P28</f>
        <v>0.0255754475703325</v>
      </c>
      <c r="T28" s="29" t="n">
        <f aca="false">+H28/Q28</f>
        <v>0</v>
      </c>
      <c r="U28" s="29" t="n">
        <f aca="false">+I28/R28</f>
        <v>0.0254452926208651</v>
      </c>
    </row>
    <row r="29" s="21" customFormat="true" ht="12.8" hidden="false" customHeight="false" outlineLevel="0" collapsed="false">
      <c r="A29" s="25" t="n">
        <v>83</v>
      </c>
      <c r="B29" s="19" t="s">
        <v>62</v>
      </c>
      <c r="C29" s="26" t="n">
        <v>101</v>
      </c>
      <c r="D29" s="26" t="n">
        <v>2</v>
      </c>
      <c r="E29" s="27" t="n">
        <v>103</v>
      </c>
      <c r="F29" s="28" t="n">
        <f aca="false">+D29/E29</f>
        <v>0.0194174757281553</v>
      </c>
      <c r="G29" s="26" t="n">
        <v>69</v>
      </c>
      <c r="H29" s="26" t="n">
        <v>0</v>
      </c>
      <c r="I29" s="27" t="n">
        <v>69</v>
      </c>
      <c r="J29" s="26" t="n">
        <v>28</v>
      </c>
      <c r="K29" s="26" t="n">
        <v>1</v>
      </c>
      <c r="L29" s="27" t="n">
        <v>29</v>
      </c>
      <c r="M29" s="26"/>
      <c r="N29" s="26" t="n">
        <v>1</v>
      </c>
      <c r="O29" s="27" t="n">
        <v>1</v>
      </c>
      <c r="P29" s="26" t="n">
        <v>97</v>
      </c>
      <c r="Q29" s="26" t="n">
        <v>2</v>
      </c>
      <c r="R29" s="27" t="n">
        <v>99</v>
      </c>
      <c r="S29" s="29" t="n">
        <f aca="false">+G29/P29</f>
        <v>0.711340206185567</v>
      </c>
      <c r="T29" s="29" t="n">
        <f aca="false">+H29/Q29</f>
        <v>0</v>
      </c>
      <c r="U29" s="29" t="n">
        <f aca="false">+I29/R29</f>
        <v>0.696969696969697</v>
      </c>
    </row>
    <row r="30" s="21" customFormat="true" ht="12.8" hidden="false" customHeight="false" outlineLevel="0" collapsed="false">
      <c r="A30" s="25" t="n">
        <v>86</v>
      </c>
      <c r="B30" s="19" t="s">
        <v>63</v>
      </c>
      <c r="C30" s="26" t="n">
        <v>49</v>
      </c>
      <c r="D30" s="26" t="n">
        <v>40</v>
      </c>
      <c r="E30" s="27" t="n">
        <v>89</v>
      </c>
      <c r="F30" s="28" t="n">
        <f aca="false">+D30/E30</f>
        <v>0.449438202247191</v>
      </c>
      <c r="G30" s="26" t="n">
        <v>5</v>
      </c>
      <c r="H30" s="26" t="n">
        <v>11</v>
      </c>
      <c r="I30" s="27" t="n">
        <v>16</v>
      </c>
      <c r="J30" s="26" t="n">
        <v>43</v>
      </c>
      <c r="K30" s="26" t="n">
        <v>29</v>
      </c>
      <c r="L30" s="27" t="n">
        <v>72</v>
      </c>
      <c r="M30" s="26" t="n">
        <v>1</v>
      </c>
      <c r="N30" s="26"/>
      <c r="O30" s="27" t="n">
        <v>1</v>
      </c>
      <c r="P30" s="26" t="n">
        <v>49</v>
      </c>
      <c r="Q30" s="26" t="n">
        <v>40</v>
      </c>
      <c r="R30" s="27" t="n">
        <v>89</v>
      </c>
      <c r="S30" s="29" t="n">
        <f aca="false">+G30/P30</f>
        <v>0.102040816326531</v>
      </c>
      <c r="T30" s="29" t="n">
        <f aca="false">+H30/Q30</f>
        <v>0.275</v>
      </c>
      <c r="U30" s="29" t="n">
        <f aca="false">+I30/R30</f>
        <v>0.179775280898876</v>
      </c>
    </row>
    <row r="31" s="21" customFormat="true" ht="12.8" hidden="false" customHeight="false" outlineLevel="0" collapsed="false">
      <c r="A31" s="25" t="n">
        <v>87</v>
      </c>
      <c r="B31" s="19" t="s">
        <v>64</v>
      </c>
      <c r="C31" s="26" t="n">
        <v>41</v>
      </c>
      <c r="D31" s="26" t="n">
        <v>60</v>
      </c>
      <c r="E31" s="27" t="n">
        <v>101</v>
      </c>
      <c r="F31" s="28" t="n">
        <f aca="false">+D31/E31</f>
        <v>0.594059405940594</v>
      </c>
      <c r="G31" s="26" t="n">
        <v>9</v>
      </c>
      <c r="H31" s="26" t="n">
        <v>17</v>
      </c>
      <c r="I31" s="27" t="n">
        <v>26</v>
      </c>
      <c r="J31" s="26" t="n">
        <v>32</v>
      </c>
      <c r="K31" s="26" t="n">
        <v>43</v>
      </c>
      <c r="L31" s="27" t="n">
        <v>75</v>
      </c>
      <c r="M31" s="26"/>
      <c r="N31" s="26"/>
      <c r="O31" s="27"/>
      <c r="P31" s="26" t="n">
        <v>41</v>
      </c>
      <c r="Q31" s="26" t="n">
        <v>60</v>
      </c>
      <c r="R31" s="27" t="n">
        <v>101</v>
      </c>
      <c r="S31" s="29" t="n">
        <f aca="false">+G31/P31</f>
        <v>0.219512195121951</v>
      </c>
      <c r="T31" s="29" t="n">
        <f aca="false">+H31/Q31</f>
        <v>0.283333333333333</v>
      </c>
      <c r="U31" s="29" t="n">
        <f aca="false">+I31/R31</f>
        <v>0.257425742574257</v>
      </c>
    </row>
    <row r="32" s="21" customFormat="true" ht="12.8" hidden="false" customHeight="false" outlineLevel="0" collapsed="false">
      <c r="A32" s="25" t="n">
        <v>93</v>
      </c>
      <c r="B32" s="19" t="s">
        <v>65</v>
      </c>
      <c r="C32" s="26" t="n">
        <v>359</v>
      </c>
      <c r="D32" s="26" t="n">
        <v>10</v>
      </c>
      <c r="E32" s="27" t="n">
        <v>369</v>
      </c>
      <c r="F32" s="28" t="n">
        <f aca="false">+D32/E32</f>
        <v>0.02710027100271</v>
      </c>
      <c r="G32" s="26" t="n">
        <v>53</v>
      </c>
      <c r="H32" s="26" t="n">
        <v>2</v>
      </c>
      <c r="I32" s="27" t="n">
        <v>55</v>
      </c>
      <c r="J32" s="26" t="n">
        <v>319</v>
      </c>
      <c r="K32" s="26" t="n">
        <v>6</v>
      </c>
      <c r="L32" s="27" t="n">
        <v>325</v>
      </c>
      <c r="M32" s="26" t="n">
        <v>19</v>
      </c>
      <c r="N32" s="26" t="n">
        <v>2</v>
      </c>
      <c r="O32" s="27" t="n">
        <v>21</v>
      </c>
      <c r="P32" s="26" t="n">
        <v>391</v>
      </c>
      <c r="Q32" s="26" t="n">
        <v>10</v>
      </c>
      <c r="R32" s="27" t="n">
        <v>401</v>
      </c>
      <c r="S32" s="29" t="n">
        <f aca="false">+G32/P32</f>
        <v>0.135549872122762</v>
      </c>
      <c r="T32" s="29" t="n">
        <f aca="false">+H32/Q32</f>
        <v>0.2</v>
      </c>
      <c r="U32" s="29" t="n">
        <f aca="false">+I32/R32</f>
        <v>0.13715710723192</v>
      </c>
    </row>
    <row r="33" s="21" customFormat="true" ht="12.8" hidden="false" customHeight="false" outlineLevel="0" collapsed="false">
      <c r="A33" s="25" t="n">
        <v>95</v>
      </c>
      <c r="B33" s="19" t="s">
        <v>66</v>
      </c>
      <c r="C33" s="26" t="n">
        <v>1357</v>
      </c>
      <c r="D33" s="26" t="n">
        <v>45</v>
      </c>
      <c r="E33" s="27" t="n">
        <v>1402</v>
      </c>
      <c r="F33" s="28" t="n">
        <f aca="false">+D33/E33</f>
        <v>0.0320970042796006</v>
      </c>
      <c r="G33" s="26" t="n">
        <v>345</v>
      </c>
      <c r="H33" s="26" t="n">
        <v>13</v>
      </c>
      <c r="I33" s="27" t="n">
        <v>358</v>
      </c>
      <c r="J33" s="26" t="n">
        <v>966</v>
      </c>
      <c r="K33" s="26" t="n">
        <v>32</v>
      </c>
      <c r="L33" s="27" t="n">
        <v>998</v>
      </c>
      <c r="M33" s="26" t="n">
        <v>44</v>
      </c>
      <c r="N33" s="26" t="n">
        <v>3</v>
      </c>
      <c r="O33" s="27" t="n">
        <v>47</v>
      </c>
      <c r="P33" s="26" t="n">
        <v>1355</v>
      </c>
      <c r="Q33" s="26" t="n">
        <v>48</v>
      </c>
      <c r="R33" s="27" t="n">
        <v>1403</v>
      </c>
      <c r="S33" s="29" t="n">
        <f aca="false">+G33/P33</f>
        <v>0.254612546125461</v>
      </c>
      <c r="T33" s="29" t="n">
        <f aca="false">+H33/Q33</f>
        <v>0.270833333333333</v>
      </c>
      <c r="U33" s="29" t="n">
        <f aca="false">+I33/R33</f>
        <v>0.255167498218104</v>
      </c>
    </row>
    <row r="35" s="21" customFormat="true" ht="12.8" hidden="false" customHeight="false" outlineLevel="0" collapsed="false">
      <c r="A35" s="19" t="s">
        <v>25</v>
      </c>
      <c r="B35" s="19"/>
      <c r="C35" s="26" t="n">
        <v>9295</v>
      </c>
      <c r="D35" s="26" t="n">
        <v>4580</v>
      </c>
      <c r="E35" s="27" t="n">
        <v>13875</v>
      </c>
      <c r="F35" s="28" t="n">
        <f aca="false">+D35/E35</f>
        <v>0.33009009009009</v>
      </c>
      <c r="G35" s="26" t="n">
        <v>1952</v>
      </c>
      <c r="H35" s="26" t="n">
        <v>1063</v>
      </c>
      <c r="I35" s="27" t="n">
        <v>3015</v>
      </c>
      <c r="J35" s="26" t="n">
        <v>7006</v>
      </c>
      <c r="K35" s="26" t="n">
        <v>3422</v>
      </c>
      <c r="L35" s="27" t="n">
        <v>10428</v>
      </c>
      <c r="M35" s="26" t="n">
        <v>335</v>
      </c>
      <c r="N35" s="26" t="n">
        <v>118</v>
      </c>
      <c r="O35" s="27" t="n">
        <v>453</v>
      </c>
      <c r="P35" s="26" t="n">
        <v>9293</v>
      </c>
      <c r="Q35" s="26" t="n">
        <v>4603</v>
      </c>
      <c r="R35" s="27" t="n">
        <v>13896</v>
      </c>
      <c r="S35" s="29" t="n">
        <f aca="false">+G35/P35</f>
        <v>0.210050575702141</v>
      </c>
      <c r="T35" s="29" t="n">
        <f aca="false">+H35/Q35</f>
        <v>0.230936345861395</v>
      </c>
      <c r="U35" s="29" t="n">
        <f aca="false">+I35/R35</f>
        <v>0.216968911917098</v>
      </c>
    </row>
    <row r="36" s="21" customFormat="true" ht="12.8" hidden="false" customHeight="false" outlineLevel="0" collapsed="false">
      <c r="A36" s="19" t="s">
        <v>67</v>
      </c>
      <c r="B36" s="19"/>
      <c r="C36" s="26" t="n">
        <v>9295</v>
      </c>
      <c r="D36" s="26" t="n">
        <v>4580</v>
      </c>
      <c r="E36" s="27" t="n">
        <v>13875</v>
      </c>
      <c r="F36" s="28" t="n">
        <f aca="false">+D36/E36</f>
        <v>0.33009009009009</v>
      </c>
      <c r="G36" s="26" t="n">
        <v>1952</v>
      </c>
      <c r="H36" s="26" t="n">
        <v>1063</v>
      </c>
      <c r="I36" s="27" t="n">
        <v>3015</v>
      </c>
      <c r="J36" s="26" t="n">
        <v>7006</v>
      </c>
      <c r="K36" s="26" t="n">
        <v>3422</v>
      </c>
      <c r="L36" s="27" t="n">
        <v>10428</v>
      </c>
      <c r="M36" s="26" t="n">
        <v>335</v>
      </c>
      <c r="N36" s="26" t="n">
        <v>118</v>
      </c>
      <c r="O36" s="27" t="n">
        <v>453</v>
      </c>
      <c r="P36" s="26" t="n">
        <v>9293</v>
      </c>
      <c r="Q36" s="26" t="n">
        <v>4603</v>
      </c>
      <c r="R36" s="27" t="n">
        <v>13896</v>
      </c>
      <c r="S36" s="29" t="n">
        <f aca="false">+G36/P36</f>
        <v>0.210050575702141</v>
      </c>
      <c r="T36" s="29" t="n">
        <f aca="false">+H36/Q36</f>
        <v>0.230936345861395</v>
      </c>
      <c r="U36" s="29" t="n">
        <f aca="false">+I36/R36</f>
        <v>0.216968911917098</v>
      </c>
    </row>
  </sheetData>
  <autoFilter ref="A2:U36"/>
  <mergeCells count="6">
    <mergeCell ref="C1:F1"/>
    <mergeCell ref="G1:I1"/>
    <mergeCell ref="J1:L1"/>
    <mergeCell ref="M1:O1"/>
    <mergeCell ref="P1:R1"/>
    <mergeCell ref="S1:U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MJ8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1" sqref="38:38 A2"/>
    </sheetView>
  </sheetViews>
  <sheetFormatPr defaultRowHeight="12.8" zeroHeight="false" outlineLevelRow="0" outlineLevelCol="0"/>
  <cols>
    <col collapsed="false" customWidth="false" hidden="false" outlineLevel="0" max="1" min="1" style="30" width="11.52"/>
    <col collapsed="false" customWidth="false" hidden="false" outlineLevel="0" max="1025" min="2" style="0" width="11.52"/>
  </cols>
  <sheetData>
    <row r="1" s="1" customFormat="true" ht="12.8" hidden="false" customHeight="false" outlineLevel="0" collapsed="false">
      <c r="A1" s="31"/>
      <c r="C1" s="32" t="s">
        <v>26</v>
      </c>
      <c r="D1" s="32"/>
      <c r="E1" s="32"/>
      <c r="F1" s="32"/>
      <c r="G1" s="32" t="s">
        <v>68</v>
      </c>
      <c r="H1" s="32"/>
      <c r="I1" s="32"/>
      <c r="J1" s="32" t="s">
        <v>69</v>
      </c>
      <c r="K1" s="32"/>
      <c r="L1" s="32"/>
      <c r="M1" s="32" t="s">
        <v>29</v>
      </c>
      <c r="N1" s="32"/>
      <c r="O1" s="32"/>
      <c r="P1" s="32" t="s">
        <v>70</v>
      </c>
      <c r="Q1" s="32"/>
      <c r="R1" s="32"/>
      <c r="S1" s="33" t="s">
        <v>71</v>
      </c>
      <c r="T1" s="33"/>
      <c r="U1" s="33"/>
      <c r="AMI1" s="0"/>
      <c r="AMJ1" s="0"/>
    </row>
    <row r="2" s="1" customFormat="true" ht="12.8" hidden="false" customHeight="false" outlineLevel="0" collapsed="false">
      <c r="A2" s="34" t="s">
        <v>33</v>
      </c>
      <c r="B2" s="35" t="s">
        <v>34</v>
      </c>
      <c r="C2" s="36" t="s">
        <v>72</v>
      </c>
      <c r="D2" s="37" t="s">
        <v>73</v>
      </c>
      <c r="E2" s="38" t="s">
        <v>16</v>
      </c>
      <c r="F2" s="39" t="s">
        <v>35</v>
      </c>
      <c r="G2" s="36" t="s">
        <v>72</v>
      </c>
      <c r="H2" s="37" t="s">
        <v>73</v>
      </c>
      <c r="I2" s="38" t="s">
        <v>16</v>
      </c>
      <c r="J2" s="36" t="s">
        <v>72</v>
      </c>
      <c r="K2" s="37" t="s">
        <v>73</v>
      </c>
      <c r="L2" s="38" t="s">
        <v>16</v>
      </c>
      <c r="M2" s="36" t="s">
        <v>72</v>
      </c>
      <c r="N2" s="37" t="s">
        <v>73</v>
      </c>
      <c r="O2" s="38" t="s">
        <v>16</v>
      </c>
      <c r="P2" s="36" t="s">
        <v>72</v>
      </c>
      <c r="Q2" s="37" t="s">
        <v>73</v>
      </c>
      <c r="R2" s="38" t="s">
        <v>16</v>
      </c>
      <c r="S2" s="36" t="s">
        <v>72</v>
      </c>
      <c r="T2" s="37" t="s">
        <v>73</v>
      </c>
      <c r="U2" s="38" t="s">
        <v>16</v>
      </c>
      <c r="V2" s="40"/>
      <c r="AMI2" s="0"/>
      <c r="AMJ2" s="0"/>
    </row>
    <row r="3" s="1" customFormat="true" ht="12.8" hidden="false" customHeight="false" outlineLevel="0" collapsed="false">
      <c r="A3" s="41" t="s">
        <v>22</v>
      </c>
      <c r="B3" s="42" t="s">
        <v>36</v>
      </c>
      <c r="C3" s="43" t="n">
        <v>117</v>
      </c>
      <c r="D3" s="44" t="n">
        <v>491</v>
      </c>
      <c r="E3" s="45" t="n">
        <v>608</v>
      </c>
      <c r="F3" s="46" t="n">
        <f aca="false">+D3/E3</f>
        <v>0.807565789473684</v>
      </c>
      <c r="G3" s="47" t="n">
        <v>28</v>
      </c>
      <c r="H3" s="47" t="n">
        <v>177</v>
      </c>
      <c r="I3" s="48" t="n">
        <v>205</v>
      </c>
      <c r="J3" s="43" t="n">
        <v>66</v>
      </c>
      <c r="K3" s="44" t="n">
        <v>300</v>
      </c>
      <c r="L3" s="45" t="n">
        <v>366</v>
      </c>
      <c r="M3" s="47" t="n">
        <v>3</v>
      </c>
      <c r="N3" s="47" t="n">
        <v>9</v>
      </c>
      <c r="O3" s="48" t="n">
        <v>12</v>
      </c>
      <c r="P3" s="43" t="n">
        <v>97</v>
      </c>
      <c r="Q3" s="44" t="n">
        <v>486</v>
      </c>
      <c r="R3" s="49" t="n">
        <v>583</v>
      </c>
      <c r="S3" s="50" t="n">
        <f aca="false">+G3/P3</f>
        <v>0.288659793814433</v>
      </c>
      <c r="T3" s="50" t="n">
        <f aca="false">+H3/Q3</f>
        <v>0.364197530864197</v>
      </c>
      <c r="U3" s="50" t="n">
        <f aca="false">+I3/R3</f>
        <v>0.351629502572899</v>
      </c>
      <c r="AMI3" s="0"/>
      <c r="AMJ3" s="0"/>
    </row>
    <row r="4" s="1" customFormat="true" ht="12.8" hidden="false" customHeight="false" outlineLevel="0" collapsed="false">
      <c r="A4" s="51" t="n">
        <v>13</v>
      </c>
      <c r="B4" s="52" t="s">
        <v>37</v>
      </c>
      <c r="C4" s="53" t="n">
        <v>317</v>
      </c>
      <c r="D4" s="54" t="n">
        <v>515</v>
      </c>
      <c r="E4" s="45" t="n">
        <v>832</v>
      </c>
      <c r="F4" s="46" t="n">
        <f aca="false">+D4/E4</f>
        <v>0.618990384615385</v>
      </c>
      <c r="G4" s="47" t="n">
        <v>47</v>
      </c>
      <c r="H4" s="47" t="n">
        <v>107</v>
      </c>
      <c r="I4" s="55" t="n">
        <v>154</v>
      </c>
      <c r="J4" s="53" t="n">
        <v>202</v>
      </c>
      <c r="K4" s="54" t="n">
        <v>354</v>
      </c>
      <c r="L4" s="45" t="n">
        <v>556</v>
      </c>
      <c r="M4" s="47" t="n">
        <v>26</v>
      </c>
      <c r="N4" s="47" t="n">
        <v>54</v>
      </c>
      <c r="O4" s="55" t="n">
        <v>80</v>
      </c>
      <c r="P4" s="53" t="n">
        <v>275</v>
      </c>
      <c r="Q4" s="54" t="n">
        <v>515</v>
      </c>
      <c r="R4" s="56" t="n">
        <v>790</v>
      </c>
      <c r="S4" s="50" t="n">
        <f aca="false">+G4/P4</f>
        <v>0.170909090909091</v>
      </c>
      <c r="T4" s="50" t="n">
        <f aca="false">+H4/Q4</f>
        <v>0.207766990291262</v>
      </c>
      <c r="U4" s="50" t="n">
        <f aca="false">+I4/R4</f>
        <v>0.194936708860759</v>
      </c>
      <c r="AMI4" s="0"/>
      <c r="AMJ4" s="0"/>
    </row>
    <row r="5" s="1" customFormat="true" ht="12.8" hidden="false" customHeight="false" outlineLevel="0" collapsed="false">
      <c r="A5" s="51" t="n">
        <v>14</v>
      </c>
      <c r="B5" s="52" t="s">
        <v>38</v>
      </c>
      <c r="C5" s="53" t="n">
        <v>284</v>
      </c>
      <c r="D5" s="54" t="n">
        <v>43</v>
      </c>
      <c r="E5" s="45" t="n">
        <v>327</v>
      </c>
      <c r="F5" s="46" t="n">
        <f aca="false">+D5/E5</f>
        <v>0.131498470948012</v>
      </c>
      <c r="G5" s="47" t="n">
        <v>25</v>
      </c>
      <c r="H5" s="47" t="n">
        <v>6</v>
      </c>
      <c r="I5" s="55" t="n">
        <v>31</v>
      </c>
      <c r="J5" s="53" t="n">
        <v>220</v>
      </c>
      <c r="K5" s="54" t="n">
        <v>32</v>
      </c>
      <c r="L5" s="45" t="n">
        <v>252</v>
      </c>
      <c r="M5" s="47" t="n">
        <v>20</v>
      </c>
      <c r="N5" s="47" t="n">
        <v>2</v>
      </c>
      <c r="O5" s="55" t="n">
        <v>22</v>
      </c>
      <c r="P5" s="53" t="n">
        <v>265</v>
      </c>
      <c r="Q5" s="54" t="n">
        <v>40</v>
      </c>
      <c r="R5" s="56" t="n">
        <v>305</v>
      </c>
      <c r="S5" s="50" t="n">
        <f aca="false">+G5/P5</f>
        <v>0.0943396226415094</v>
      </c>
      <c r="T5" s="50" t="n">
        <f aca="false">+H5/Q5</f>
        <v>0.15</v>
      </c>
      <c r="U5" s="50" t="n">
        <f aca="false">+I5/R5</f>
        <v>0.101639344262295</v>
      </c>
      <c r="AMI5" s="0"/>
      <c r="AMJ5" s="0"/>
    </row>
    <row r="6" s="1" customFormat="true" ht="12.8" hidden="false" customHeight="false" outlineLevel="0" collapsed="false">
      <c r="A6" s="51" t="n">
        <v>20</v>
      </c>
      <c r="B6" s="52" t="s">
        <v>39</v>
      </c>
      <c r="C6" s="53" t="n">
        <v>6</v>
      </c>
      <c r="D6" s="54" t="n">
        <v>47</v>
      </c>
      <c r="E6" s="45" t="n">
        <v>53</v>
      </c>
      <c r="F6" s="46" t="n">
        <f aca="false">+D6/E6</f>
        <v>0.886792452830189</v>
      </c>
      <c r="G6" s="47" t="n">
        <v>2</v>
      </c>
      <c r="H6" s="47" t="n">
        <v>12</v>
      </c>
      <c r="I6" s="55" t="n">
        <v>14</v>
      </c>
      <c r="J6" s="53" t="n">
        <v>5</v>
      </c>
      <c r="K6" s="54" t="n">
        <v>30</v>
      </c>
      <c r="L6" s="45" t="n">
        <v>35</v>
      </c>
      <c r="M6" s="47" t="n">
        <v>0</v>
      </c>
      <c r="N6" s="47" t="n">
        <v>5</v>
      </c>
      <c r="O6" s="55" t="n">
        <v>5</v>
      </c>
      <c r="P6" s="53" t="n">
        <v>7</v>
      </c>
      <c r="Q6" s="54" t="n">
        <v>47</v>
      </c>
      <c r="R6" s="56" t="n">
        <v>54</v>
      </c>
      <c r="S6" s="50" t="n">
        <f aca="false">+G6/P6</f>
        <v>0.285714285714286</v>
      </c>
      <c r="T6" s="50" t="n">
        <f aca="false">+H6/Q6</f>
        <v>0.25531914893617</v>
      </c>
      <c r="U6" s="50" t="n">
        <f aca="false">+I6/R6</f>
        <v>0.259259259259259</v>
      </c>
      <c r="AMI6" s="0"/>
      <c r="AMJ6" s="0"/>
    </row>
    <row r="7" s="1" customFormat="true" ht="12.8" hidden="false" customHeight="false" outlineLevel="0" collapsed="false">
      <c r="A7" s="51" t="n">
        <v>21</v>
      </c>
      <c r="B7" s="52" t="s">
        <v>40</v>
      </c>
      <c r="C7" s="53" t="n">
        <v>14</v>
      </c>
      <c r="D7" s="54" t="n">
        <v>90</v>
      </c>
      <c r="E7" s="45" t="n">
        <v>104</v>
      </c>
      <c r="F7" s="46" t="n">
        <f aca="false">+D7/E7</f>
        <v>0.865384615384615</v>
      </c>
      <c r="G7" s="47" t="n">
        <v>2</v>
      </c>
      <c r="H7" s="47" t="n">
        <v>16</v>
      </c>
      <c r="I7" s="55" t="n">
        <v>18</v>
      </c>
      <c r="J7" s="53" t="n">
        <v>10</v>
      </c>
      <c r="K7" s="54" t="n">
        <v>70</v>
      </c>
      <c r="L7" s="45" t="n">
        <v>80</v>
      </c>
      <c r="M7" s="47" t="n">
        <v>2</v>
      </c>
      <c r="N7" s="47" t="n">
        <v>6</v>
      </c>
      <c r="O7" s="55" t="n">
        <v>8</v>
      </c>
      <c r="P7" s="53" t="n">
        <v>14</v>
      </c>
      <c r="Q7" s="54" t="n">
        <v>92</v>
      </c>
      <c r="R7" s="56" t="n">
        <v>106</v>
      </c>
      <c r="S7" s="50" t="n">
        <f aca="false">+G7/P7</f>
        <v>0.142857142857143</v>
      </c>
      <c r="T7" s="50" t="n">
        <f aca="false">+H7/Q7</f>
        <v>0.173913043478261</v>
      </c>
      <c r="U7" s="50" t="n">
        <f aca="false">+I7/R7</f>
        <v>0.169811320754717</v>
      </c>
      <c r="AMI7" s="0"/>
      <c r="AMJ7" s="0"/>
    </row>
    <row r="8" s="1" customFormat="true" ht="12.8" hidden="false" customHeight="false" outlineLevel="0" collapsed="false">
      <c r="A8" s="51" t="n">
        <v>25</v>
      </c>
      <c r="B8" s="52" t="s">
        <v>74</v>
      </c>
      <c r="C8" s="53" t="n">
        <v>137</v>
      </c>
      <c r="D8" s="54" t="n">
        <v>55</v>
      </c>
      <c r="E8" s="45" t="n">
        <v>192</v>
      </c>
      <c r="F8" s="46" t="n">
        <f aca="false">+D8/E8</f>
        <v>0.286458333333333</v>
      </c>
      <c r="G8" s="47" t="n">
        <v>20</v>
      </c>
      <c r="H8" s="47" t="n">
        <v>5</v>
      </c>
      <c r="I8" s="55" t="n">
        <v>25</v>
      </c>
      <c r="J8" s="53" t="n">
        <v>107</v>
      </c>
      <c r="K8" s="54" t="n">
        <v>47</v>
      </c>
      <c r="L8" s="45" t="n">
        <v>154</v>
      </c>
      <c r="M8" s="47" t="n">
        <v>2</v>
      </c>
      <c r="N8" s="47"/>
      <c r="O8" s="55" t="n">
        <v>2</v>
      </c>
      <c r="P8" s="53" t="n">
        <v>129</v>
      </c>
      <c r="Q8" s="54" t="n">
        <v>52</v>
      </c>
      <c r="R8" s="56" t="n">
        <v>181</v>
      </c>
      <c r="S8" s="50" t="n">
        <f aca="false">+G8/P8</f>
        <v>0.155038759689922</v>
      </c>
      <c r="T8" s="50" t="n">
        <f aca="false">+H8/Q8</f>
        <v>0.0961538461538462</v>
      </c>
      <c r="U8" s="50" t="n">
        <f aca="false">+I8/R8</f>
        <v>0.138121546961326</v>
      </c>
      <c r="AMI8" s="0"/>
      <c r="AMJ8" s="0"/>
    </row>
    <row r="9" s="1" customFormat="true" ht="12.8" hidden="false" customHeight="false" outlineLevel="0" collapsed="false">
      <c r="A9" s="51" t="n">
        <v>30</v>
      </c>
      <c r="B9" s="52" t="s">
        <v>42</v>
      </c>
      <c r="C9" s="53" t="n">
        <v>160</v>
      </c>
      <c r="D9" s="54" t="n">
        <v>300</v>
      </c>
      <c r="E9" s="45" t="n">
        <v>460</v>
      </c>
      <c r="F9" s="46" t="n">
        <f aca="false">+D9/E9</f>
        <v>0.652173913043478</v>
      </c>
      <c r="G9" s="47" t="n">
        <v>10</v>
      </c>
      <c r="H9" s="47" t="n">
        <v>36</v>
      </c>
      <c r="I9" s="55" t="n">
        <v>46</v>
      </c>
      <c r="J9" s="53" t="n">
        <v>125</v>
      </c>
      <c r="K9" s="54" t="n">
        <v>211</v>
      </c>
      <c r="L9" s="45" t="n">
        <v>336</v>
      </c>
      <c r="M9" s="47" t="n">
        <v>12</v>
      </c>
      <c r="N9" s="47" t="n">
        <v>40</v>
      </c>
      <c r="O9" s="55" t="n">
        <v>52</v>
      </c>
      <c r="P9" s="53" t="n">
        <v>147</v>
      </c>
      <c r="Q9" s="54" t="n">
        <v>287</v>
      </c>
      <c r="R9" s="56" t="n">
        <v>434</v>
      </c>
      <c r="S9" s="50" t="n">
        <f aca="false">+G9/P9</f>
        <v>0.0680272108843537</v>
      </c>
      <c r="T9" s="50" t="n">
        <f aca="false">+H9/Q9</f>
        <v>0.125435540069686</v>
      </c>
      <c r="U9" s="50" t="n">
        <f aca="false">+I9/R9</f>
        <v>0.105990783410138</v>
      </c>
      <c r="AMI9" s="0"/>
      <c r="AMJ9" s="0"/>
    </row>
    <row r="10" s="1" customFormat="true" ht="12.8" hidden="false" customHeight="false" outlineLevel="0" collapsed="false">
      <c r="A10" s="51" t="n">
        <v>31</v>
      </c>
      <c r="B10" s="52" t="s">
        <v>43</v>
      </c>
      <c r="C10" s="53" t="n">
        <v>487</v>
      </c>
      <c r="D10" s="54" t="n">
        <v>436</v>
      </c>
      <c r="E10" s="45" t="n">
        <v>923</v>
      </c>
      <c r="F10" s="46" t="n">
        <f aca="false">+D10/E10</f>
        <v>0.47237269772481</v>
      </c>
      <c r="G10" s="47" t="n">
        <v>87</v>
      </c>
      <c r="H10" s="47" t="n">
        <v>126</v>
      </c>
      <c r="I10" s="55" t="n">
        <v>213</v>
      </c>
      <c r="J10" s="53" t="n">
        <v>327</v>
      </c>
      <c r="K10" s="54" t="n">
        <v>268</v>
      </c>
      <c r="L10" s="45" t="n">
        <v>595</v>
      </c>
      <c r="M10" s="47" t="n">
        <v>16</v>
      </c>
      <c r="N10" s="47" t="n">
        <v>26</v>
      </c>
      <c r="O10" s="55" t="n">
        <v>42</v>
      </c>
      <c r="P10" s="53" t="n">
        <v>430</v>
      </c>
      <c r="Q10" s="54" t="n">
        <v>420</v>
      </c>
      <c r="R10" s="56" t="n">
        <v>850</v>
      </c>
      <c r="S10" s="50" t="n">
        <f aca="false">+G10/P10</f>
        <v>0.202325581395349</v>
      </c>
      <c r="T10" s="50" t="n">
        <f aca="false">+H10/Q10</f>
        <v>0.3</v>
      </c>
      <c r="U10" s="50" t="n">
        <f aca="false">+I10/R10</f>
        <v>0.250588235294118</v>
      </c>
      <c r="AMI10" s="0"/>
      <c r="AMJ10" s="0"/>
    </row>
    <row r="11" s="1" customFormat="true" ht="12.8" hidden="false" customHeight="false" outlineLevel="0" collapsed="false">
      <c r="A11" s="51" t="n">
        <v>33</v>
      </c>
      <c r="B11" s="52" t="s">
        <v>44</v>
      </c>
      <c r="C11" s="53" t="n">
        <v>63</v>
      </c>
      <c r="D11" s="54" t="n">
        <v>156</v>
      </c>
      <c r="E11" s="45" t="n">
        <v>219</v>
      </c>
      <c r="F11" s="46" t="n">
        <f aca="false">+D11/E11</f>
        <v>0.712328767123288</v>
      </c>
      <c r="G11" s="47" t="n">
        <v>5</v>
      </c>
      <c r="H11" s="47" t="n">
        <v>21</v>
      </c>
      <c r="I11" s="55" t="n">
        <v>26</v>
      </c>
      <c r="J11" s="53" t="n">
        <v>50</v>
      </c>
      <c r="K11" s="54" t="n">
        <v>123</v>
      </c>
      <c r="L11" s="45" t="n">
        <v>173</v>
      </c>
      <c r="M11" s="47" t="n">
        <v>3</v>
      </c>
      <c r="N11" s="47" t="n">
        <v>10</v>
      </c>
      <c r="O11" s="55" t="n">
        <v>13</v>
      </c>
      <c r="P11" s="53" t="n">
        <v>58</v>
      </c>
      <c r="Q11" s="54" t="n">
        <v>154</v>
      </c>
      <c r="R11" s="56" t="n">
        <v>212</v>
      </c>
      <c r="S11" s="50" t="n">
        <f aca="false">+G11/P11</f>
        <v>0.0862068965517241</v>
      </c>
      <c r="T11" s="50" t="n">
        <f aca="false">+H11/Q11</f>
        <v>0.136363636363636</v>
      </c>
      <c r="U11" s="50" t="n">
        <f aca="false">+I11/R11</f>
        <v>0.122641509433962</v>
      </c>
      <c r="AMI11" s="0"/>
      <c r="AMJ11" s="0"/>
    </row>
    <row r="12" s="1" customFormat="true" ht="12.8" hidden="false" customHeight="false" outlineLevel="0" collapsed="false">
      <c r="A12" s="51" t="n">
        <v>34</v>
      </c>
      <c r="B12" s="52" t="s">
        <v>45</v>
      </c>
      <c r="C12" s="53" t="n">
        <v>475</v>
      </c>
      <c r="D12" s="54" t="n">
        <v>244</v>
      </c>
      <c r="E12" s="45" t="n">
        <v>719</v>
      </c>
      <c r="F12" s="46" t="n">
        <f aca="false">+D12/E12</f>
        <v>0.339360222531293</v>
      </c>
      <c r="G12" s="47" t="n">
        <v>72</v>
      </c>
      <c r="H12" s="47" t="n">
        <v>50</v>
      </c>
      <c r="I12" s="55" t="n">
        <v>122</v>
      </c>
      <c r="J12" s="53" t="n">
        <v>373</v>
      </c>
      <c r="K12" s="54" t="n">
        <v>199</v>
      </c>
      <c r="L12" s="45" t="n">
        <v>572</v>
      </c>
      <c r="M12" s="47" t="n">
        <v>26</v>
      </c>
      <c r="N12" s="47" t="n">
        <v>13</v>
      </c>
      <c r="O12" s="55" t="n">
        <v>39</v>
      </c>
      <c r="P12" s="53" t="n">
        <v>471</v>
      </c>
      <c r="Q12" s="54" t="n">
        <v>262</v>
      </c>
      <c r="R12" s="56" t="n">
        <v>733</v>
      </c>
      <c r="S12" s="50" t="n">
        <f aca="false">+G12/P12</f>
        <v>0.152866242038217</v>
      </c>
      <c r="T12" s="50" t="n">
        <f aca="false">+H12/Q12</f>
        <v>0.190839694656489</v>
      </c>
      <c r="U12" s="50" t="n">
        <f aca="false">+I12/R12</f>
        <v>0.16643929058663</v>
      </c>
      <c r="AMI12" s="0"/>
      <c r="AMJ12" s="0"/>
    </row>
    <row r="13" s="1" customFormat="true" ht="12.8" hidden="false" customHeight="false" outlineLevel="0" collapsed="false">
      <c r="A13" s="51" t="n">
        <v>35</v>
      </c>
      <c r="B13" s="52" t="s">
        <v>46</v>
      </c>
      <c r="C13" s="53" t="n">
        <v>251</v>
      </c>
      <c r="D13" s="54" t="n">
        <v>386</v>
      </c>
      <c r="E13" s="45" t="n">
        <v>637</v>
      </c>
      <c r="F13" s="46" t="n">
        <f aca="false">+D13/E13</f>
        <v>0.60596546310832</v>
      </c>
      <c r="G13" s="47" t="n">
        <v>22</v>
      </c>
      <c r="H13" s="47" t="n">
        <v>44</v>
      </c>
      <c r="I13" s="55" t="n">
        <v>66</v>
      </c>
      <c r="J13" s="53" t="n">
        <v>241</v>
      </c>
      <c r="K13" s="54" t="n">
        <v>216</v>
      </c>
      <c r="L13" s="45" t="n">
        <v>457</v>
      </c>
      <c r="M13" s="47" t="n">
        <v>10</v>
      </c>
      <c r="N13" s="47" t="n">
        <v>41</v>
      </c>
      <c r="O13" s="55" t="n">
        <v>51</v>
      </c>
      <c r="P13" s="53" t="n">
        <v>273</v>
      </c>
      <c r="Q13" s="54" t="n">
        <v>301</v>
      </c>
      <c r="R13" s="56" t="n">
        <v>574</v>
      </c>
      <c r="S13" s="50" t="n">
        <f aca="false">+G13/P13</f>
        <v>0.0805860805860806</v>
      </c>
      <c r="T13" s="50" t="n">
        <f aca="false">+H13/Q13</f>
        <v>0.146179401993355</v>
      </c>
      <c r="U13" s="50" t="n">
        <f aca="false">+I13/R13</f>
        <v>0.114982578397213</v>
      </c>
      <c r="AMI13" s="0"/>
      <c r="AMJ13" s="0"/>
    </row>
    <row r="14" s="1" customFormat="true" ht="12.8" hidden="false" customHeight="false" outlineLevel="0" collapsed="false">
      <c r="A14" s="51" t="n">
        <v>38</v>
      </c>
      <c r="B14" s="52" t="s">
        <v>47</v>
      </c>
      <c r="C14" s="53" t="n">
        <v>599</v>
      </c>
      <c r="D14" s="54" t="n">
        <v>281</v>
      </c>
      <c r="E14" s="45" t="n">
        <v>880</v>
      </c>
      <c r="F14" s="46" t="n">
        <f aca="false">+D14/E14</f>
        <v>0.319318181818182</v>
      </c>
      <c r="G14" s="47" t="n">
        <v>76</v>
      </c>
      <c r="H14" s="47" t="n">
        <v>47</v>
      </c>
      <c r="I14" s="55" t="n">
        <v>123</v>
      </c>
      <c r="J14" s="53" t="n">
        <v>458</v>
      </c>
      <c r="K14" s="54" t="n">
        <v>202</v>
      </c>
      <c r="L14" s="45" t="n">
        <v>660</v>
      </c>
      <c r="M14" s="47" t="n">
        <v>28</v>
      </c>
      <c r="N14" s="47" t="n">
        <v>26</v>
      </c>
      <c r="O14" s="55" t="n">
        <v>54</v>
      </c>
      <c r="P14" s="53" t="n">
        <v>562</v>
      </c>
      <c r="Q14" s="54" t="n">
        <v>275</v>
      </c>
      <c r="R14" s="56" t="n">
        <v>837</v>
      </c>
      <c r="S14" s="50" t="n">
        <f aca="false">+G14/P14</f>
        <v>0.135231316725979</v>
      </c>
      <c r="T14" s="50" t="n">
        <f aca="false">+H14/Q14</f>
        <v>0.170909090909091</v>
      </c>
      <c r="U14" s="50" t="n">
        <f aca="false">+I14/R14</f>
        <v>0.146953405017921</v>
      </c>
      <c r="AMI14" s="0"/>
      <c r="AMJ14" s="0"/>
    </row>
    <row r="15" s="1" customFormat="true" ht="12.8" hidden="false" customHeight="false" outlineLevel="0" collapsed="false">
      <c r="A15" s="51" t="n">
        <v>44</v>
      </c>
      <c r="B15" s="52" t="s">
        <v>48</v>
      </c>
      <c r="C15" s="53" t="n">
        <v>513</v>
      </c>
      <c r="D15" s="54" t="n">
        <v>116</v>
      </c>
      <c r="E15" s="45" t="n">
        <v>629</v>
      </c>
      <c r="F15" s="46" t="n">
        <f aca="false">+D15/E15</f>
        <v>0.184419713831479</v>
      </c>
      <c r="G15" s="47" t="n">
        <v>59</v>
      </c>
      <c r="H15" s="47" t="n">
        <v>17</v>
      </c>
      <c r="I15" s="55" t="n">
        <v>76</v>
      </c>
      <c r="J15" s="53" t="n">
        <v>292</v>
      </c>
      <c r="K15" s="54" t="n">
        <v>74</v>
      </c>
      <c r="L15" s="45" t="n">
        <v>366</v>
      </c>
      <c r="M15" s="47" t="n">
        <v>44</v>
      </c>
      <c r="N15" s="47" t="n">
        <v>11</v>
      </c>
      <c r="O15" s="55" t="n">
        <v>55</v>
      </c>
      <c r="P15" s="53" t="n">
        <v>395</v>
      </c>
      <c r="Q15" s="54" t="n">
        <v>102</v>
      </c>
      <c r="R15" s="56" t="n">
        <v>497</v>
      </c>
      <c r="S15" s="50" t="n">
        <f aca="false">+G15/P15</f>
        <v>0.149367088607595</v>
      </c>
      <c r="T15" s="50" t="n">
        <f aca="false">+H15/Q15</f>
        <v>0.166666666666667</v>
      </c>
      <c r="U15" s="50" t="n">
        <f aca="false">+I15/R15</f>
        <v>0.152917505030181</v>
      </c>
      <c r="AMI15" s="0"/>
      <c r="AMJ15" s="0"/>
    </row>
    <row r="16" s="1" customFormat="true" ht="12.8" hidden="false" customHeight="false" outlineLevel="0" collapsed="false">
      <c r="A16" s="51" t="n">
        <v>45</v>
      </c>
      <c r="B16" s="52" t="s">
        <v>49</v>
      </c>
      <c r="C16" s="53" t="n">
        <v>360</v>
      </c>
      <c r="D16" s="54" t="n">
        <v>76</v>
      </c>
      <c r="E16" s="45" t="n">
        <v>436</v>
      </c>
      <c r="F16" s="46" t="n">
        <f aca="false">+D16/E16</f>
        <v>0.174311926605505</v>
      </c>
      <c r="G16" s="47" t="n">
        <v>46</v>
      </c>
      <c r="H16" s="47" t="n">
        <v>9</v>
      </c>
      <c r="I16" s="55" t="n">
        <v>55</v>
      </c>
      <c r="J16" s="53" t="n">
        <v>252</v>
      </c>
      <c r="K16" s="54" t="n">
        <v>55</v>
      </c>
      <c r="L16" s="45" t="n">
        <v>307</v>
      </c>
      <c r="M16" s="47" t="n">
        <v>16</v>
      </c>
      <c r="N16" s="47" t="n">
        <v>9</v>
      </c>
      <c r="O16" s="55" t="n">
        <v>25</v>
      </c>
      <c r="P16" s="53" t="n">
        <v>314</v>
      </c>
      <c r="Q16" s="54" t="n">
        <v>73</v>
      </c>
      <c r="R16" s="56" t="n">
        <v>387</v>
      </c>
      <c r="S16" s="50" t="n">
        <f aca="false">+G16/P16</f>
        <v>0.146496815286624</v>
      </c>
      <c r="T16" s="50" t="n">
        <f aca="false">+H16/Q16</f>
        <v>0.123287671232877</v>
      </c>
      <c r="U16" s="50" t="n">
        <f aca="false">+I16/R16</f>
        <v>0.142118863049096</v>
      </c>
      <c r="AMI16" s="0"/>
      <c r="AMJ16" s="0"/>
    </row>
    <row r="17" s="1" customFormat="true" ht="12.8" hidden="false" customHeight="false" outlineLevel="0" collapsed="false">
      <c r="A17" s="51" t="n">
        <v>51</v>
      </c>
      <c r="B17" s="52" t="s">
        <v>50</v>
      </c>
      <c r="C17" s="53" t="n">
        <v>6</v>
      </c>
      <c r="D17" s="54" t="n">
        <v>22</v>
      </c>
      <c r="E17" s="45" t="n">
        <v>28</v>
      </c>
      <c r="F17" s="46" t="n">
        <f aca="false">+D17/E17</f>
        <v>0.785714285714286</v>
      </c>
      <c r="G17" s="47" t="n">
        <v>1</v>
      </c>
      <c r="H17" s="47" t="n">
        <v>5</v>
      </c>
      <c r="I17" s="55" t="n">
        <v>6</v>
      </c>
      <c r="J17" s="53" t="n">
        <v>4</v>
      </c>
      <c r="K17" s="54" t="n">
        <v>18</v>
      </c>
      <c r="L17" s="45" t="n">
        <v>22</v>
      </c>
      <c r="M17" s="47"/>
      <c r="N17" s="47"/>
      <c r="O17" s="55"/>
      <c r="P17" s="53" t="n">
        <v>5</v>
      </c>
      <c r="Q17" s="54" t="n">
        <v>23</v>
      </c>
      <c r="R17" s="56" t="n">
        <v>28</v>
      </c>
      <c r="S17" s="50" t="n">
        <f aca="false">+G17/P17</f>
        <v>0.2</v>
      </c>
      <c r="T17" s="50" t="n">
        <f aca="false">+H17/Q17</f>
        <v>0.217391304347826</v>
      </c>
      <c r="U17" s="50" t="n">
        <f aca="false">+I17/R17</f>
        <v>0.214285714285714</v>
      </c>
      <c r="AMI17" s="0"/>
      <c r="AMJ17" s="0"/>
    </row>
    <row r="18" s="1" customFormat="true" ht="12.8" hidden="false" customHeight="false" outlineLevel="0" collapsed="false">
      <c r="A18" s="51" t="n">
        <v>54</v>
      </c>
      <c r="B18" s="52" t="s">
        <v>51</v>
      </c>
      <c r="C18" s="53" t="n">
        <v>513</v>
      </c>
      <c r="D18" s="54" t="n">
        <v>116</v>
      </c>
      <c r="E18" s="45" t="n">
        <v>629</v>
      </c>
      <c r="F18" s="46" t="n">
        <f aca="false">+D18/E18</f>
        <v>0.184419713831479</v>
      </c>
      <c r="G18" s="47" t="n">
        <v>30</v>
      </c>
      <c r="H18" s="47" t="n">
        <v>68</v>
      </c>
      <c r="I18" s="55" t="n">
        <v>98</v>
      </c>
      <c r="J18" s="53" t="n">
        <v>251</v>
      </c>
      <c r="K18" s="54" t="n">
        <v>413</v>
      </c>
      <c r="L18" s="45" t="n">
        <v>664</v>
      </c>
      <c r="M18" s="47" t="n">
        <v>16</v>
      </c>
      <c r="N18" s="47" t="n">
        <v>40</v>
      </c>
      <c r="O18" s="55" t="n">
        <v>56</v>
      </c>
      <c r="P18" s="53" t="n">
        <v>297</v>
      </c>
      <c r="Q18" s="54" t="n">
        <v>521</v>
      </c>
      <c r="R18" s="56" t="n">
        <v>818</v>
      </c>
      <c r="S18" s="50" t="n">
        <f aca="false">+G18/P18</f>
        <v>0.101010101010101</v>
      </c>
      <c r="T18" s="50" t="n">
        <f aca="false">+H18/Q18</f>
        <v>0.130518234165067</v>
      </c>
      <c r="U18" s="50" t="n">
        <f aca="false">+I18/R18</f>
        <v>0.119804400977995</v>
      </c>
      <c r="AMI18" s="0"/>
      <c r="AMJ18" s="0"/>
    </row>
    <row r="19" s="1" customFormat="true" ht="12.8" hidden="false" customHeight="false" outlineLevel="0" collapsed="false">
      <c r="A19" s="51" t="n">
        <v>59</v>
      </c>
      <c r="B19" s="52" t="s">
        <v>52</v>
      </c>
      <c r="C19" s="53" t="n">
        <v>260</v>
      </c>
      <c r="D19" s="54" t="n">
        <v>1587</v>
      </c>
      <c r="E19" s="45" t="n">
        <v>1847</v>
      </c>
      <c r="F19" s="46" t="n">
        <f aca="false">+D19/E19</f>
        <v>0.859231185706551</v>
      </c>
      <c r="G19" s="47" t="n">
        <v>79</v>
      </c>
      <c r="H19" s="47" t="n">
        <v>226</v>
      </c>
      <c r="I19" s="55" t="n">
        <v>305</v>
      </c>
      <c r="J19" s="53" t="n">
        <v>197</v>
      </c>
      <c r="K19" s="54" t="n">
        <v>814</v>
      </c>
      <c r="L19" s="45" t="n">
        <v>1011</v>
      </c>
      <c r="M19" s="47" t="n">
        <v>16</v>
      </c>
      <c r="N19" s="47" t="n">
        <v>673</v>
      </c>
      <c r="O19" s="55" t="n">
        <v>689</v>
      </c>
      <c r="P19" s="53" t="n">
        <v>292</v>
      </c>
      <c r="Q19" s="54" t="n">
        <v>1713</v>
      </c>
      <c r="R19" s="56" t="n">
        <v>2005</v>
      </c>
      <c r="S19" s="50" t="n">
        <f aca="false">+G19/P19</f>
        <v>0.270547945205479</v>
      </c>
      <c r="T19" s="50" t="n">
        <f aca="false">+H19/Q19</f>
        <v>0.131932282545242</v>
      </c>
      <c r="U19" s="50" t="n">
        <f aca="false">+I19/R19</f>
        <v>0.15211970074813</v>
      </c>
      <c r="AMI19" s="0"/>
      <c r="AMJ19" s="0"/>
    </row>
    <row r="20" s="1" customFormat="true" ht="12.8" hidden="false" customHeight="false" outlineLevel="0" collapsed="false">
      <c r="A20" s="51" t="n">
        <v>63</v>
      </c>
      <c r="B20" s="52" t="s">
        <v>53</v>
      </c>
      <c r="C20" s="53" t="n">
        <v>300</v>
      </c>
      <c r="D20" s="54" t="n">
        <v>97</v>
      </c>
      <c r="E20" s="45" t="n">
        <v>397</v>
      </c>
      <c r="F20" s="46" t="n">
        <f aca="false">+D20/E20</f>
        <v>0.244332493702771</v>
      </c>
      <c r="G20" s="47" t="n">
        <v>48</v>
      </c>
      <c r="H20" s="47" t="n">
        <v>22</v>
      </c>
      <c r="I20" s="55" t="n">
        <v>70</v>
      </c>
      <c r="J20" s="53" t="n">
        <v>197</v>
      </c>
      <c r="K20" s="54" t="n">
        <v>67</v>
      </c>
      <c r="L20" s="45" t="n">
        <v>264</v>
      </c>
      <c r="M20" s="47" t="n">
        <v>10</v>
      </c>
      <c r="N20" s="47" t="n">
        <v>6</v>
      </c>
      <c r="O20" s="55" t="n">
        <v>16</v>
      </c>
      <c r="P20" s="53" t="n">
        <v>255</v>
      </c>
      <c r="Q20" s="54" t="n">
        <v>95</v>
      </c>
      <c r="R20" s="56" t="n">
        <v>350</v>
      </c>
      <c r="S20" s="50" t="n">
        <f aca="false">+G20/P20</f>
        <v>0.188235294117647</v>
      </c>
      <c r="T20" s="50" t="n">
        <f aca="false">+H20/Q20</f>
        <v>0.231578947368421</v>
      </c>
      <c r="U20" s="50" t="n">
        <f aca="false">+I20/R20</f>
        <v>0.2</v>
      </c>
      <c r="AMI20" s="0"/>
      <c r="AMJ20" s="0"/>
    </row>
    <row r="21" s="1" customFormat="true" ht="12.8" hidden="false" customHeight="false" outlineLevel="0" collapsed="false">
      <c r="A21" s="51" t="n">
        <v>64</v>
      </c>
      <c r="B21" s="52" t="s">
        <v>54</v>
      </c>
      <c r="C21" s="53" t="n">
        <v>139</v>
      </c>
      <c r="D21" s="54" t="n">
        <v>153</v>
      </c>
      <c r="E21" s="45" t="n">
        <v>292</v>
      </c>
      <c r="F21" s="46" t="n">
        <f aca="false">+D21/E21</f>
        <v>0.523972602739726</v>
      </c>
      <c r="G21" s="47" t="n">
        <v>38</v>
      </c>
      <c r="H21" s="47" t="n">
        <v>42</v>
      </c>
      <c r="I21" s="55" t="n">
        <v>80</v>
      </c>
      <c r="J21" s="53" t="n">
        <v>132</v>
      </c>
      <c r="K21" s="54" t="n">
        <v>87</v>
      </c>
      <c r="L21" s="45" t="n">
        <v>219</v>
      </c>
      <c r="M21" s="47" t="n">
        <v>6</v>
      </c>
      <c r="N21" s="47" t="n">
        <v>13</v>
      </c>
      <c r="O21" s="55" t="n">
        <v>19</v>
      </c>
      <c r="P21" s="53" t="n">
        <v>176</v>
      </c>
      <c r="Q21" s="54" t="n">
        <v>142</v>
      </c>
      <c r="R21" s="56" t="n">
        <v>318</v>
      </c>
      <c r="S21" s="50" t="n">
        <f aca="false">+G21/P21</f>
        <v>0.215909090909091</v>
      </c>
      <c r="T21" s="50" t="n">
        <f aca="false">+H21/Q21</f>
        <v>0.295774647887324</v>
      </c>
      <c r="U21" s="50" t="n">
        <f aca="false">+I21/R21</f>
        <v>0.251572327044025</v>
      </c>
      <c r="AMI21" s="0"/>
      <c r="AMJ21" s="0"/>
    </row>
    <row r="22" s="1" customFormat="true" ht="12.8" hidden="false" customHeight="false" outlineLevel="0" collapsed="false">
      <c r="A22" s="51" t="n">
        <v>67</v>
      </c>
      <c r="B22" s="52" t="s">
        <v>55</v>
      </c>
      <c r="C22" s="53" t="n">
        <v>1031</v>
      </c>
      <c r="D22" s="54" t="n">
        <v>351</v>
      </c>
      <c r="E22" s="45" t="n">
        <v>1382</v>
      </c>
      <c r="F22" s="46" t="n">
        <f aca="false">+D22/E22</f>
        <v>0.253979739507959</v>
      </c>
      <c r="G22" s="47" t="n">
        <v>147</v>
      </c>
      <c r="H22" s="47" t="n">
        <v>54</v>
      </c>
      <c r="I22" s="55" t="n">
        <v>201</v>
      </c>
      <c r="J22" s="53" t="n">
        <v>775</v>
      </c>
      <c r="K22" s="54" t="n">
        <v>279</v>
      </c>
      <c r="L22" s="45" t="n">
        <v>1054</v>
      </c>
      <c r="M22" s="47" t="n">
        <v>56</v>
      </c>
      <c r="N22" s="47" t="n">
        <v>20</v>
      </c>
      <c r="O22" s="55" t="n">
        <v>76</v>
      </c>
      <c r="P22" s="53" t="n">
        <v>978</v>
      </c>
      <c r="Q22" s="54" t="n">
        <v>353</v>
      </c>
      <c r="R22" s="56" t="n">
        <v>1331</v>
      </c>
      <c r="S22" s="50" t="n">
        <f aca="false">+G22/P22</f>
        <v>0.150306748466258</v>
      </c>
      <c r="T22" s="50" t="n">
        <f aca="false">+H22/Q22</f>
        <v>0.152974504249292</v>
      </c>
      <c r="U22" s="50" t="n">
        <f aca="false">+I22/R22</f>
        <v>0.151014274981217</v>
      </c>
      <c r="AMI22" s="0"/>
      <c r="AMJ22" s="0"/>
    </row>
    <row r="23" s="1" customFormat="true" ht="12.8" hidden="false" customHeight="false" outlineLevel="0" collapsed="false">
      <c r="A23" s="51" t="n">
        <v>69</v>
      </c>
      <c r="B23" s="52" t="s">
        <v>56</v>
      </c>
      <c r="C23" s="53" t="n">
        <v>774</v>
      </c>
      <c r="D23" s="54" t="n">
        <v>662</v>
      </c>
      <c r="E23" s="45" t="n">
        <v>1436</v>
      </c>
      <c r="F23" s="46" t="n">
        <f aca="false">+D23/E23</f>
        <v>0.46100278551532</v>
      </c>
      <c r="G23" s="47" t="n">
        <v>147</v>
      </c>
      <c r="H23" s="47" t="n">
        <v>156</v>
      </c>
      <c r="I23" s="55" t="n">
        <v>303</v>
      </c>
      <c r="J23" s="53" t="n">
        <v>498</v>
      </c>
      <c r="K23" s="54" t="n">
        <v>513</v>
      </c>
      <c r="L23" s="45" t="n">
        <v>1011</v>
      </c>
      <c r="M23" s="47" t="n">
        <v>8</v>
      </c>
      <c r="N23" s="47" t="n">
        <v>7</v>
      </c>
      <c r="O23" s="55" t="n">
        <v>15</v>
      </c>
      <c r="P23" s="53" t="n">
        <v>653</v>
      </c>
      <c r="Q23" s="54" t="n">
        <v>676</v>
      </c>
      <c r="R23" s="56" t="n">
        <v>1329</v>
      </c>
      <c r="S23" s="50" t="n">
        <f aca="false">+G23/P23</f>
        <v>0.225114854517611</v>
      </c>
      <c r="T23" s="50" t="n">
        <f aca="false">+H23/Q23</f>
        <v>0.230769230769231</v>
      </c>
      <c r="U23" s="50" t="n">
        <f aca="false">+I23/R23</f>
        <v>0.227990970654628</v>
      </c>
      <c r="AMI23" s="0"/>
      <c r="AMJ23" s="0"/>
    </row>
    <row r="24" s="1" customFormat="true" ht="12.8" hidden="false" customHeight="false" outlineLevel="0" collapsed="false">
      <c r="A24" s="51" t="n">
        <v>75</v>
      </c>
      <c r="B24" s="52" t="s">
        <v>57</v>
      </c>
      <c r="C24" s="53" t="n">
        <v>1262</v>
      </c>
      <c r="D24" s="54" t="n">
        <v>1707</v>
      </c>
      <c r="E24" s="45" t="n">
        <v>2969</v>
      </c>
      <c r="F24" s="46" t="n">
        <f aca="false">+D24/E24</f>
        <v>0.57494105759515</v>
      </c>
      <c r="G24" s="47" t="n">
        <v>213</v>
      </c>
      <c r="H24" s="47" t="n">
        <v>487</v>
      </c>
      <c r="I24" s="55" t="n">
        <v>700</v>
      </c>
      <c r="J24" s="53" t="n">
        <v>637</v>
      </c>
      <c r="K24" s="54" t="n">
        <v>789</v>
      </c>
      <c r="L24" s="45" t="n">
        <v>1426</v>
      </c>
      <c r="M24" s="47" t="n">
        <v>279</v>
      </c>
      <c r="N24" s="47" t="n">
        <v>369</v>
      </c>
      <c r="O24" s="55" t="n">
        <v>648</v>
      </c>
      <c r="P24" s="53" t="n">
        <v>1129</v>
      </c>
      <c r="Q24" s="54" t="n">
        <v>1645</v>
      </c>
      <c r="R24" s="56" t="n">
        <v>2774</v>
      </c>
      <c r="S24" s="50" t="n">
        <f aca="false">+G24/P24</f>
        <v>0.188662533215235</v>
      </c>
      <c r="T24" s="50" t="n">
        <f aca="false">+H24/Q24</f>
        <v>0.296048632218845</v>
      </c>
      <c r="U24" s="50" t="n">
        <f aca="false">+I24/R24</f>
        <v>0.252343186733958</v>
      </c>
      <c r="AMI24" s="0"/>
      <c r="AMJ24" s="0"/>
    </row>
    <row r="25" s="1" customFormat="true" ht="12.8" hidden="false" customHeight="false" outlineLevel="0" collapsed="false">
      <c r="A25" s="51" t="n">
        <v>76</v>
      </c>
      <c r="B25" s="52" t="s">
        <v>58</v>
      </c>
      <c r="C25" s="53" t="n">
        <v>308</v>
      </c>
      <c r="D25" s="54" t="n">
        <v>296</v>
      </c>
      <c r="E25" s="45" t="n">
        <v>604</v>
      </c>
      <c r="F25" s="46" t="n">
        <f aca="false">+D25/E25</f>
        <v>0.490066225165563</v>
      </c>
      <c r="G25" s="47" t="n">
        <v>48</v>
      </c>
      <c r="H25" s="47" t="n">
        <v>81</v>
      </c>
      <c r="I25" s="55" t="n">
        <v>129</v>
      </c>
      <c r="J25" s="53" t="n">
        <v>186</v>
      </c>
      <c r="K25" s="54" t="n">
        <v>214</v>
      </c>
      <c r="L25" s="45" t="n">
        <v>400</v>
      </c>
      <c r="M25" s="47" t="n">
        <v>17</v>
      </c>
      <c r="N25" s="47" t="n">
        <v>97</v>
      </c>
      <c r="O25" s="55" t="n">
        <v>114</v>
      </c>
      <c r="P25" s="53" t="n">
        <v>251</v>
      </c>
      <c r="Q25" s="54" t="n">
        <v>392</v>
      </c>
      <c r="R25" s="56" t="n">
        <v>643</v>
      </c>
      <c r="S25" s="50" t="n">
        <f aca="false">+G25/P25</f>
        <v>0.191235059760956</v>
      </c>
      <c r="T25" s="50" t="n">
        <f aca="false">+H25/Q25</f>
        <v>0.206632653061224</v>
      </c>
      <c r="U25" s="50" t="n">
        <f aca="false">+I25/R25</f>
        <v>0.200622083981337</v>
      </c>
      <c r="AMI25" s="0"/>
      <c r="AMJ25" s="0"/>
    </row>
    <row r="26" s="1" customFormat="true" ht="12.8" hidden="false" customHeight="false" outlineLevel="0" collapsed="false">
      <c r="A26" s="51" t="n">
        <v>77</v>
      </c>
      <c r="B26" s="52" t="s">
        <v>59</v>
      </c>
      <c r="C26" s="53" t="n">
        <v>426</v>
      </c>
      <c r="D26" s="54" t="n">
        <v>1184</v>
      </c>
      <c r="E26" s="45" t="n">
        <v>1610</v>
      </c>
      <c r="F26" s="46" t="n">
        <f aca="false">+D26/E26</f>
        <v>0.735403726708075</v>
      </c>
      <c r="G26" s="47" t="n">
        <v>50</v>
      </c>
      <c r="H26" s="47" t="n">
        <v>149</v>
      </c>
      <c r="I26" s="55" t="n">
        <v>199</v>
      </c>
      <c r="J26" s="53" t="n">
        <v>146</v>
      </c>
      <c r="K26" s="54" t="n">
        <v>404</v>
      </c>
      <c r="L26" s="45" t="n">
        <v>550</v>
      </c>
      <c r="M26" s="47" t="n">
        <v>129</v>
      </c>
      <c r="N26" s="47" t="n">
        <v>552</v>
      </c>
      <c r="O26" s="55" t="n">
        <v>681</v>
      </c>
      <c r="P26" s="53" t="n">
        <v>325</v>
      </c>
      <c r="Q26" s="54" t="n">
        <v>1105</v>
      </c>
      <c r="R26" s="56" t="n">
        <v>1430</v>
      </c>
      <c r="S26" s="50" t="n">
        <f aca="false">+G26/P26</f>
        <v>0.153846153846154</v>
      </c>
      <c r="T26" s="50" t="n">
        <f aca="false">+H26/Q26</f>
        <v>0.134841628959276</v>
      </c>
      <c r="U26" s="50" t="n">
        <f aca="false">+I26/R26</f>
        <v>0.139160839160839</v>
      </c>
      <c r="AMI26" s="0"/>
      <c r="AMJ26" s="0"/>
    </row>
    <row r="27" s="1" customFormat="true" ht="12.8" hidden="false" customHeight="false" outlineLevel="0" collapsed="false">
      <c r="A27" s="51" t="n">
        <v>78</v>
      </c>
      <c r="B27" s="52" t="s">
        <v>60</v>
      </c>
      <c r="C27" s="53" t="n">
        <v>508</v>
      </c>
      <c r="D27" s="54" t="n">
        <v>884</v>
      </c>
      <c r="E27" s="45" t="n">
        <v>1392</v>
      </c>
      <c r="F27" s="46" t="n">
        <f aca="false">+D27/E27</f>
        <v>0.635057471264368</v>
      </c>
      <c r="G27" s="47" t="n">
        <v>89</v>
      </c>
      <c r="H27" s="47" t="n">
        <v>147</v>
      </c>
      <c r="I27" s="55" t="n">
        <v>236</v>
      </c>
      <c r="J27" s="53" t="n">
        <v>349</v>
      </c>
      <c r="K27" s="54" t="n">
        <v>524</v>
      </c>
      <c r="L27" s="45" t="n">
        <v>873</v>
      </c>
      <c r="M27" s="47" t="n">
        <v>33</v>
      </c>
      <c r="N27" s="47" t="n">
        <v>162</v>
      </c>
      <c r="O27" s="55" t="n">
        <v>195</v>
      </c>
      <c r="P27" s="53" t="n">
        <v>471</v>
      </c>
      <c r="Q27" s="54" t="n">
        <v>833</v>
      </c>
      <c r="R27" s="56" t="n">
        <v>1304</v>
      </c>
      <c r="S27" s="50" t="n">
        <f aca="false">+G27/P27</f>
        <v>0.18895966029724</v>
      </c>
      <c r="T27" s="50" t="n">
        <f aca="false">+H27/Q27</f>
        <v>0.176470588235294</v>
      </c>
      <c r="U27" s="50" t="n">
        <f aca="false">+I27/R27</f>
        <v>0.180981595092025</v>
      </c>
      <c r="AMI27" s="0"/>
      <c r="AMJ27" s="0"/>
    </row>
    <row r="28" s="1" customFormat="true" ht="12.8" hidden="false" customHeight="false" outlineLevel="0" collapsed="false">
      <c r="A28" s="51" t="n">
        <v>80</v>
      </c>
      <c r="B28" s="52" t="s">
        <v>61</v>
      </c>
      <c r="C28" s="53" t="n">
        <v>44</v>
      </c>
      <c r="D28" s="54" t="n">
        <v>70</v>
      </c>
      <c r="E28" s="45" t="n">
        <v>114</v>
      </c>
      <c r="F28" s="46" t="n">
        <f aca="false">+D28/E28</f>
        <v>0.614035087719298</v>
      </c>
      <c r="G28" s="47" t="n">
        <v>6</v>
      </c>
      <c r="H28" s="47" t="n">
        <v>9</v>
      </c>
      <c r="I28" s="55" t="n">
        <v>15</v>
      </c>
      <c r="J28" s="53" t="n">
        <v>41</v>
      </c>
      <c r="K28" s="54" t="n">
        <v>59</v>
      </c>
      <c r="L28" s="45" t="n">
        <v>100</v>
      </c>
      <c r="M28" s="47"/>
      <c r="N28" s="47" t="n">
        <v>8</v>
      </c>
      <c r="O28" s="55" t="n">
        <v>8</v>
      </c>
      <c r="P28" s="53" t="n">
        <v>47</v>
      </c>
      <c r="Q28" s="54" t="n">
        <v>76</v>
      </c>
      <c r="R28" s="56" t="n">
        <v>123</v>
      </c>
      <c r="S28" s="50" t="n">
        <f aca="false">+G28/P28</f>
        <v>0.127659574468085</v>
      </c>
      <c r="T28" s="50" t="n">
        <f aca="false">+H28/Q28</f>
        <v>0.118421052631579</v>
      </c>
      <c r="U28" s="50" t="n">
        <f aca="false">+I28/R28</f>
        <v>0.121951219512195</v>
      </c>
      <c r="AMI28" s="0"/>
      <c r="AMJ28" s="0"/>
    </row>
    <row r="29" s="1" customFormat="true" ht="12.8" hidden="false" customHeight="false" outlineLevel="0" collapsed="false">
      <c r="A29" s="51" t="n">
        <v>83</v>
      </c>
      <c r="B29" s="52" t="s">
        <v>62</v>
      </c>
      <c r="C29" s="53" t="n">
        <v>27</v>
      </c>
      <c r="D29" s="54" t="n">
        <v>30</v>
      </c>
      <c r="E29" s="45" t="n">
        <v>57</v>
      </c>
      <c r="F29" s="46" t="n">
        <f aca="false">+D29/E29</f>
        <v>0.526315789473684</v>
      </c>
      <c r="G29" s="47" t="n">
        <v>2</v>
      </c>
      <c r="H29" s="47" t="n">
        <v>4</v>
      </c>
      <c r="I29" s="55" t="n">
        <v>6</v>
      </c>
      <c r="J29" s="53" t="n">
        <v>20</v>
      </c>
      <c r="K29" s="54" t="n">
        <v>21</v>
      </c>
      <c r="L29" s="45" t="n">
        <v>41</v>
      </c>
      <c r="M29" s="47" t="n">
        <v>2</v>
      </c>
      <c r="N29" s="47" t="n">
        <v>4</v>
      </c>
      <c r="O29" s="55" t="n">
        <v>6</v>
      </c>
      <c r="P29" s="53" t="n">
        <v>24</v>
      </c>
      <c r="Q29" s="54" t="n">
        <v>29</v>
      </c>
      <c r="R29" s="56" t="n">
        <v>53</v>
      </c>
      <c r="S29" s="50" t="n">
        <f aca="false">+G29/P29</f>
        <v>0.0833333333333333</v>
      </c>
      <c r="T29" s="50" t="n">
        <f aca="false">+H29/Q29</f>
        <v>0.137931034482759</v>
      </c>
      <c r="U29" s="50" t="n">
        <f aca="false">+I29/R29</f>
        <v>0.113207547169811</v>
      </c>
      <c r="AMI29" s="0"/>
      <c r="AMJ29" s="0"/>
    </row>
    <row r="30" s="1" customFormat="true" ht="12.8" hidden="false" customHeight="false" outlineLevel="0" collapsed="false">
      <c r="A30" s="51" t="n">
        <v>86</v>
      </c>
      <c r="B30" s="52" t="s">
        <v>63</v>
      </c>
      <c r="C30" s="53" t="n">
        <v>51</v>
      </c>
      <c r="D30" s="54" t="n">
        <v>44</v>
      </c>
      <c r="E30" s="45" t="n">
        <v>95</v>
      </c>
      <c r="F30" s="46" t="n">
        <f aca="false">+D30/E30</f>
        <v>0.463157894736842</v>
      </c>
      <c r="G30" s="47" t="n">
        <v>6</v>
      </c>
      <c r="H30" s="47" t="n">
        <v>7</v>
      </c>
      <c r="I30" s="55" t="n">
        <v>13</v>
      </c>
      <c r="J30" s="53" t="n">
        <v>29</v>
      </c>
      <c r="K30" s="54" t="n">
        <v>31</v>
      </c>
      <c r="L30" s="45" t="n">
        <v>60</v>
      </c>
      <c r="M30" s="47" t="n">
        <v>1</v>
      </c>
      <c r="N30" s="47" t="n">
        <v>2</v>
      </c>
      <c r="O30" s="55" t="n">
        <v>3</v>
      </c>
      <c r="P30" s="53" t="n">
        <v>36</v>
      </c>
      <c r="Q30" s="54" t="n">
        <v>40</v>
      </c>
      <c r="R30" s="56" t="n">
        <v>76</v>
      </c>
      <c r="S30" s="50" t="n">
        <f aca="false">+G30/P30</f>
        <v>0.166666666666667</v>
      </c>
      <c r="T30" s="50" t="n">
        <f aca="false">+H30/Q30</f>
        <v>0.175</v>
      </c>
      <c r="U30" s="50" t="n">
        <f aca="false">+I30/R30</f>
        <v>0.171052631578947</v>
      </c>
      <c r="AMI30" s="0"/>
      <c r="AMJ30" s="0"/>
    </row>
    <row r="31" s="1" customFormat="true" ht="12.8" hidden="false" customHeight="false" outlineLevel="0" collapsed="false">
      <c r="A31" s="51" t="n">
        <v>87</v>
      </c>
      <c r="B31" s="52" t="s">
        <v>64</v>
      </c>
      <c r="C31" s="53" t="n">
        <v>115</v>
      </c>
      <c r="D31" s="54" t="n">
        <v>56</v>
      </c>
      <c r="E31" s="45" t="n">
        <v>171</v>
      </c>
      <c r="F31" s="46" t="n">
        <f aca="false">+D31/E31</f>
        <v>0.327485380116959</v>
      </c>
      <c r="G31" s="47" t="n">
        <v>6</v>
      </c>
      <c r="H31" s="47" t="n">
        <v>10</v>
      </c>
      <c r="I31" s="55" t="n">
        <v>16</v>
      </c>
      <c r="J31" s="53" t="n">
        <v>95</v>
      </c>
      <c r="K31" s="54" t="n">
        <v>38</v>
      </c>
      <c r="L31" s="45" t="n">
        <v>133</v>
      </c>
      <c r="M31" s="47" t="n">
        <v>9</v>
      </c>
      <c r="N31" s="47" t="n">
        <v>7</v>
      </c>
      <c r="O31" s="55" t="n">
        <v>16</v>
      </c>
      <c r="P31" s="53" t="n">
        <v>110</v>
      </c>
      <c r="Q31" s="54" t="n">
        <v>55</v>
      </c>
      <c r="R31" s="56" t="n">
        <v>165</v>
      </c>
      <c r="S31" s="50" t="n">
        <f aca="false">+G31/P31</f>
        <v>0.0545454545454545</v>
      </c>
      <c r="T31" s="50" t="n">
        <f aca="false">+H31/Q31</f>
        <v>0.181818181818182</v>
      </c>
      <c r="U31" s="50" t="n">
        <f aca="false">+I31/R31</f>
        <v>0.096969696969697</v>
      </c>
      <c r="AMI31" s="0"/>
      <c r="AMJ31" s="0"/>
    </row>
    <row r="32" s="1" customFormat="true" ht="12.8" hidden="false" customHeight="false" outlineLevel="0" collapsed="false">
      <c r="A32" s="51" t="n">
        <v>93</v>
      </c>
      <c r="B32" s="52" t="s">
        <v>65</v>
      </c>
      <c r="C32" s="53" t="n">
        <v>260</v>
      </c>
      <c r="D32" s="54" t="n">
        <v>1220</v>
      </c>
      <c r="E32" s="45" t="n">
        <v>1480</v>
      </c>
      <c r="F32" s="46" t="n">
        <f aca="false">+D32/E32</f>
        <v>0.824324324324324</v>
      </c>
      <c r="G32" s="47" t="n">
        <v>46</v>
      </c>
      <c r="H32" s="47" t="n">
        <v>199</v>
      </c>
      <c r="I32" s="55" t="n">
        <v>245</v>
      </c>
      <c r="J32" s="53" t="n">
        <v>179</v>
      </c>
      <c r="K32" s="54" t="n">
        <v>791</v>
      </c>
      <c r="L32" s="45" t="n">
        <v>970</v>
      </c>
      <c r="M32" s="47" t="n">
        <v>14</v>
      </c>
      <c r="N32" s="47" t="n">
        <v>132</v>
      </c>
      <c r="O32" s="55" t="n">
        <v>146</v>
      </c>
      <c r="P32" s="53" t="n">
        <v>239</v>
      </c>
      <c r="Q32" s="54" t="n">
        <v>1122</v>
      </c>
      <c r="R32" s="56" t="n">
        <v>1361</v>
      </c>
      <c r="S32" s="50" t="n">
        <f aca="false">+G32/P32</f>
        <v>0.192468619246862</v>
      </c>
      <c r="T32" s="50" t="n">
        <f aca="false">+H32/Q32</f>
        <v>0.177361853832442</v>
      </c>
      <c r="U32" s="50" t="n">
        <f aca="false">+I32/R32</f>
        <v>0.180014695077149</v>
      </c>
      <c r="AMI32" s="0"/>
      <c r="AMJ32" s="0"/>
    </row>
    <row r="33" s="1" customFormat="true" ht="12.8" hidden="false" customHeight="false" outlineLevel="0" collapsed="false">
      <c r="A33" s="51" t="n">
        <v>95</v>
      </c>
      <c r="B33" s="52" t="s">
        <v>66</v>
      </c>
      <c r="C33" s="53" t="n">
        <v>512</v>
      </c>
      <c r="D33" s="54" t="n">
        <v>699</v>
      </c>
      <c r="E33" s="45" t="n">
        <v>1211</v>
      </c>
      <c r="F33" s="46" t="n">
        <f aca="false">+D33/E33</f>
        <v>0.577208918249381</v>
      </c>
      <c r="G33" s="47" t="n">
        <v>105</v>
      </c>
      <c r="H33" s="47" t="n">
        <v>114</v>
      </c>
      <c r="I33" s="55" t="n">
        <v>219</v>
      </c>
      <c r="J33" s="53" t="n">
        <v>369</v>
      </c>
      <c r="K33" s="54" t="n">
        <v>416</v>
      </c>
      <c r="L33" s="45" t="n">
        <v>785</v>
      </c>
      <c r="M33" s="47" t="n">
        <v>66</v>
      </c>
      <c r="N33" s="47" t="n">
        <v>189</v>
      </c>
      <c r="O33" s="55" t="n">
        <v>255</v>
      </c>
      <c r="P33" s="53" t="n">
        <v>540</v>
      </c>
      <c r="Q33" s="54" t="n">
        <v>719</v>
      </c>
      <c r="R33" s="56" t="n">
        <v>1259</v>
      </c>
      <c r="S33" s="50" t="n">
        <f aca="false">+G33/P33</f>
        <v>0.194444444444444</v>
      </c>
      <c r="T33" s="50" t="n">
        <f aca="false">+H33/Q33</f>
        <v>0.15855354659249</v>
      </c>
      <c r="U33" s="50" t="n">
        <f aca="false">+I33/R33</f>
        <v>0.173947577442415</v>
      </c>
      <c r="AMI33" s="0"/>
      <c r="AMJ33" s="0"/>
    </row>
    <row r="34" s="1" customFormat="true" ht="12.8" hidden="false" customHeight="false" outlineLevel="0" collapsed="false">
      <c r="A34" s="51" t="n">
        <v>971</v>
      </c>
      <c r="B34" s="52" t="s">
        <v>75</v>
      </c>
      <c r="C34" s="53" t="n">
        <v>89</v>
      </c>
      <c r="D34" s="54" t="n">
        <v>86</v>
      </c>
      <c r="E34" s="45" t="n">
        <v>175</v>
      </c>
      <c r="F34" s="46" t="n">
        <f aca="false">+D34/E34</f>
        <v>0.491428571428571</v>
      </c>
      <c r="G34" s="47" t="n">
        <v>20</v>
      </c>
      <c r="H34" s="47" t="n">
        <v>18</v>
      </c>
      <c r="I34" s="55" t="n">
        <v>38</v>
      </c>
      <c r="J34" s="53" t="n">
        <v>33</v>
      </c>
      <c r="K34" s="54" t="n">
        <v>61</v>
      </c>
      <c r="L34" s="45" t="n">
        <v>94</v>
      </c>
      <c r="M34" s="47" t="n">
        <v>2</v>
      </c>
      <c r="N34" s="47" t="n">
        <v>6</v>
      </c>
      <c r="O34" s="55" t="n">
        <v>8</v>
      </c>
      <c r="P34" s="53" t="n">
        <v>55</v>
      </c>
      <c r="Q34" s="54" t="n">
        <v>85</v>
      </c>
      <c r="R34" s="56" t="n">
        <v>140</v>
      </c>
      <c r="S34" s="50" t="n">
        <f aca="false">+G34/P34</f>
        <v>0.363636363636364</v>
      </c>
      <c r="T34" s="50" t="n">
        <f aca="false">+H34/Q34</f>
        <v>0.211764705882353</v>
      </c>
      <c r="U34" s="50" t="n">
        <f aca="false">+I34/R34</f>
        <v>0.271428571428571</v>
      </c>
      <c r="AMI34" s="0"/>
      <c r="AMJ34" s="0"/>
    </row>
    <row r="35" s="1" customFormat="true" ht="12.8" hidden="false" customHeight="false" outlineLevel="0" collapsed="false">
      <c r="A35" s="51" t="n">
        <v>972</v>
      </c>
      <c r="B35" s="52" t="s">
        <v>76</v>
      </c>
      <c r="C35" s="53" t="n">
        <v>25</v>
      </c>
      <c r="D35" s="54" t="n">
        <v>21</v>
      </c>
      <c r="E35" s="45" t="n">
        <v>46</v>
      </c>
      <c r="F35" s="46" t="n">
        <f aca="false">+D35/E35</f>
        <v>0.456521739130435</v>
      </c>
      <c r="G35" s="47" t="n">
        <v>3</v>
      </c>
      <c r="H35" s="47" t="n">
        <v>5</v>
      </c>
      <c r="I35" s="55" t="n">
        <v>8</v>
      </c>
      <c r="J35" s="53" t="n">
        <v>27</v>
      </c>
      <c r="K35" s="54" t="n">
        <v>17</v>
      </c>
      <c r="L35" s="45" t="n">
        <v>44</v>
      </c>
      <c r="M35" s="47"/>
      <c r="N35" s="47"/>
      <c r="O35" s="55"/>
      <c r="P35" s="53" t="n">
        <v>30</v>
      </c>
      <c r="Q35" s="54" t="n">
        <v>22</v>
      </c>
      <c r="R35" s="56" t="n">
        <v>52</v>
      </c>
      <c r="S35" s="50" t="n">
        <f aca="false">+G35/P35</f>
        <v>0.1</v>
      </c>
      <c r="T35" s="50" t="n">
        <f aca="false">+H35/Q35</f>
        <v>0.227272727272727</v>
      </c>
      <c r="U35" s="50" t="n">
        <f aca="false">+I35/R35</f>
        <v>0.153846153846154</v>
      </c>
      <c r="AMI35" s="0"/>
      <c r="AMJ35" s="0"/>
    </row>
    <row r="36" s="1" customFormat="true" ht="12.8" hidden="false" customHeight="false" outlineLevel="0" collapsed="false">
      <c r="A36" s="51" t="n">
        <v>973</v>
      </c>
      <c r="B36" s="52" t="s">
        <v>77</v>
      </c>
      <c r="C36" s="53" t="n">
        <v>53</v>
      </c>
      <c r="D36" s="54" t="n">
        <v>224</v>
      </c>
      <c r="E36" s="45" t="n">
        <v>277</v>
      </c>
      <c r="F36" s="46" t="n">
        <f aca="false">+D36/E36</f>
        <v>0.808664259927798</v>
      </c>
      <c r="G36" s="47" t="n">
        <v>11</v>
      </c>
      <c r="H36" s="47" t="n">
        <v>100</v>
      </c>
      <c r="I36" s="55" t="n">
        <v>111</v>
      </c>
      <c r="J36" s="53" t="n">
        <v>40</v>
      </c>
      <c r="K36" s="54" t="n">
        <v>71</v>
      </c>
      <c r="L36" s="45" t="n">
        <v>111</v>
      </c>
      <c r="M36" s="47" t="n">
        <v>2</v>
      </c>
      <c r="N36" s="47" t="n">
        <v>28</v>
      </c>
      <c r="O36" s="55" t="n">
        <v>30</v>
      </c>
      <c r="P36" s="53" t="n">
        <v>53</v>
      </c>
      <c r="Q36" s="54" t="n">
        <v>199</v>
      </c>
      <c r="R36" s="56" t="n">
        <v>252</v>
      </c>
      <c r="S36" s="50" t="n">
        <f aca="false">+G36/P36</f>
        <v>0.207547169811321</v>
      </c>
      <c r="T36" s="50" t="n">
        <f aca="false">+H36/Q36</f>
        <v>0.50251256281407</v>
      </c>
      <c r="U36" s="50" t="n">
        <f aca="false">+I36/R36</f>
        <v>0.44047619047619</v>
      </c>
      <c r="AMI36" s="0"/>
      <c r="AMJ36" s="0"/>
    </row>
    <row r="37" s="1" customFormat="true" ht="12.8" hidden="false" customHeight="false" outlineLevel="0" collapsed="false">
      <c r="A37" s="51" t="n">
        <v>974</v>
      </c>
      <c r="B37" s="52" t="s">
        <v>78</v>
      </c>
      <c r="C37" s="53" t="n">
        <v>1</v>
      </c>
      <c r="D37" s="54" t="n">
        <v>9</v>
      </c>
      <c r="E37" s="45" t="n">
        <v>10</v>
      </c>
      <c r="F37" s="46" t="n">
        <f aca="false">+D37/E37</f>
        <v>0.9</v>
      </c>
      <c r="G37" s="47" t="n">
        <v>0</v>
      </c>
      <c r="H37" s="47" t="n">
        <v>4</v>
      </c>
      <c r="I37" s="55" t="n">
        <v>4</v>
      </c>
      <c r="J37" s="53"/>
      <c r="K37" s="54" t="n">
        <v>5</v>
      </c>
      <c r="L37" s="45" t="n">
        <v>5</v>
      </c>
      <c r="M37" s="47" t="n">
        <v>1</v>
      </c>
      <c r="N37" s="47"/>
      <c r="O37" s="55" t="n">
        <v>1</v>
      </c>
      <c r="P37" s="53" t="n">
        <v>1</v>
      </c>
      <c r="Q37" s="54" t="n">
        <v>9</v>
      </c>
      <c r="R37" s="56" t="n">
        <v>10</v>
      </c>
      <c r="S37" s="50" t="n">
        <f aca="false">+G37/P37</f>
        <v>0</v>
      </c>
      <c r="T37" s="50" t="n">
        <f aca="false">+H37/Q37</f>
        <v>0.444444444444444</v>
      </c>
      <c r="U37" s="50" t="n">
        <f aca="false">+I37/R37</f>
        <v>0.4</v>
      </c>
      <c r="AMI37" s="0"/>
      <c r="AMJ37" s="0"/>
    </row>
    <row r="38" s="1" customFormat="true" ht="12.8" hidden="false" customHeight="false" outlineLevel="0" collapsed="false">
      <c r="A38" s="51" t="n">
        <v>976</v>
      </c>
      <c r="B38" s="52" t="s">
        <v>79</v>
      </c>
      <c r="C38" s="53" t="n">
        <v>572</v>
      </c>
      <c r="D38" s="54" t="n">
        <v>583</v>
      </c>
      <c r="E38" s="45" t="n">
        <v>1155</v>
      </c>
      <c r="F38" s="46" t="n">
        <f aca="false">+D38/E38</f>
        <v>0.504761904761905</v>
      </c>
      <c r="G38" s="47" t="n">
        <v>164</v>
      </c>
      <c r="H38" s="47" t="n">
        <v>231</v>
      </c>
      <c r="I38" s="55" t="n">
        <v>395</v>
      </c>
      <c r="J38" s="53" t="n">
        <v>275</v>
      </c>
      <c r="K38" s="54" t="n">
        <v>281</v>
      </c>
      <c r="L38" s="45" t="n">
        <v>556</v>
      </c>
      <c r="M38" s="47" t="n">
        <v>88</v>
      </c>
      <c r="N38" s="47" t="n">
        <v>87</v>
      </c>
      <c r="O38" s="55" t="n">
        <v>175</v>
      </c>
      <c r="P38" s="53" t="n">
        <v>527</v>
      </c>
      <c r="Q38" s="54" t="n">
        <v>599</v>
      </c>
      <c r="R38" s="56" t="n">
        <v>1126</v>
      </c>
      <c r="S38" s="50" t="n">
        <f aca="false">+G38/P38</f>
        <v>0.311195445920304</v>
      </c>
      <c r="T38" s="50" t="n">
        <f aca="false">+H38/Q38</f>
        <v>0.385642737896494</v>
      </c>
      <c r="U38" s="50" t="n">
        <f aca="false">+I38/R38</f>
        <v>0.350799289520426</v>
      </c>
      <c r="AMI38" s="0"/>
      <c r="AMJ38" s="0"/>
    </row>
    <row r="39" s="1" customFormat="true" ht="12.8" hidden="false" customHeight="false" outlineLevel="0" collapsed="false">
      <c r="A39" s="51" t="n">
        <v>977</v>
      </c>
      <c r="B39" s="52" t="s">
        <v>80</v>
      </c>
      <c r="C39" s="53"/>
      <c r="D39" s="54" t="n">
        <v>8</v>
      </c>
      <c r="E39" s="45" t="n">
        <v>8</v>
      </c>
      <c r="F39" s="46" t="n">
        <f aca="false">+D39/E39</f>
        <v>1</v>
      </c>
      <c r="G39" s="47"/>
      <c r="H39" s="47" t="n">
        <v>1</v>
      </c>
      <c r="I39" s="55" t="n">
        <v>1</v>
      </c>
      <c r="J39" s="53"/>
      <c r="K39" s="54" t="n">
        <v>3</v>
      </c>
      <c r="L39" s="45" t="n">
        <v>3</v>
      </c>
      <c r="M39" s="47"/>
      <c r="N39" s="47"/>
      <c r="O39" s="55"/>
      <c r="P39" s="53"/>
      <c r="Q39" s="54" t="n">
        <v>4</v>
      </c>
      <c r="R39" s="56" t="n">
        <v>4</v>
      </c>
      <c r="S39" s="50"/>
      <c r="T39" s="50" t="n">
        <f aca="false">+H39/Q39</f>
        <v>0.25</v>
      </c>
      <c r="U39" s="50" t="n">
        <f aca="false">+I39/R39</f>
        <v>0.25</v>
      </c>
      <c r="AMI39" s="0"/>
      <c r="AMJ39" s="0"/>
    </row>
    <row r="41" s="1" customFormat="true" ht="12.8" hidden="false" customHeight="false" outlineLevel="0" collapsed="false">
      <c r="A41" s="31" t="s">
        <v>25</v>
      </c>
      <c r="B41" s="52" t="s">
        <v>25</v>
      </c>
      <c r="C41" s="53" t="n">
        <v>10215</v>
      </c>
      <c r="D41" s="54" t="n">
        <v>12847</v>
      </c>
      <c r="E41" s="45" t="n">
        <v>23062</v>
      </c>
      <c r="F41" s="46" t="n">
        <f aca="false">+D41/E41</f>
        <v>0.557063567773827</v>
      </c>
      <c r="G41" s="47" t="n">
        <v>1503</v>
      </c>
      <c r="H41" s="47" t="n">
        <v>2436</v>
      </c>
      <c r="I41" s="55" t="n">
        <v>3939</v>
      </c>
      <c r="J41" s="53" t="n">
        <v>6839</v>
      </c>
      <c r="K41" s="54" t="n">
        <v>7659</v>
      </c>
      <c r="L41" s="45" t="n">
        <v>14498</v>
      </c>
      <c r="M41" s="47" t="n">
        <v>923</v>
      </c>
      <c r="N41" s="47" t="n">
        <v>2550</v>
      </c>
      <c r="O41" s="55" t="n">
        <v>3473</v>
      </c>
      <c r="P41" s="53" t="n">
        <v>9265</v>
      </c>
      <c r="Q41" s="54" t="n">
        <v>12645</v>
      </c>
      <c r="R41" s="56" t="n">
        <v>21910</v>
      </c>
      <c r="S41" s="50" t="n">
        <f aca="false">+G41/P41</f>
        <v>0.162223421478683</v>
      </c>
      <c r="T41" s="50" t="n">
        <f aca="false">+H41/Q41</f>
        <v>0.192645314353499</v>
      </c>
      <c r="U41" s="50" t="n">
        <f aca="false">+I41/R41</f>
        <v>0.179780921953446</v>
      </c>
      <c r="AMI41" s="0"/>
      <c r="AMJ41" s="0"/>
    </row>
    <row r="42" s="1" customFormat="true" ht="12.8" hidden="false" customHeight="false" outlineLevel="0" collapsed="false">
      <c r="A42" s="31" t="s">
        <v>81</v>
      </c>
      <c r="B42" s="52" t="s">
        <v>67</v>
      </c>
      <c r="C42" s="57" t="n">
        <v>10956</v>
      </c>
      <c r="D42" s="58" t="n">
        <v>13778</v>
      </c>
      <c r="E42" s="45" t="n">
        <v>24734</v>
      </c>
      <c r="F42" s="59" t="n">
        <f aca="false">+D42/E42</f>
        <v>0.557046979865772</v>
      </c>
      <c r="G42" s="47" t="n">
        <v>1701</v>
      </c>
      <c r="H42" s="47" t="n">
        <v>2795</v>
      </c>
      <c r="I42" s="60" t="n">
        <v>4496</v>
      </c>
      <c r="J42" s="57" t="n">
        <v>7215</v>
      </c>
      <c r="K42" s="58" t="n">
        <v>8097</v>
      </c>
      <c r="L42" s="45" t="n">
        <v>15312</v>
      </c>
      <c r="M42" s="47" t="n">
        <v>1016</v>
      </c>
      <c r="N42" s="47" t="n">
        <v>2671</v>
      </c>
      <c r="O42" s="60" t="n">
        <v>3687</v>
      </c>
      <c r="P42" s="57" t="n">
        <v>9932</v>
      </c>
      <c r="Q42" s="58" t="n">
        <v>13563</v>
      </c>
      <c r="R42" s="61" t="n">
        <v>23495</v>
      </c>
      <c r="S42" s="50" t="n">
        <f aca="false">+G42/P42</f>
        <v>0.17126459927507</v>
      </c>
      <c r="T42" s="50" t="n">
        <f aca="false">+H42/Q42</f>
        <v>0.206075352060754</v>
      </c>
      <c r="U42" s="50" t="n">
        <f aca="false">+I42/R42</f>
        <v>0.191359863800809</v>
      </c>
      <c r="AMI42" s="0"/>
      <c r="AMJ42" s="0"/>
    </row>
    <row r="51" customFormat="false" ht="12.8" hidden="true" customHeight="false" outlineLevel="0" collapsed="false"/>
    <row r="52" customFormat="false" ht="12.8" hidden="true" customHeight="false" outlineLevel="0" collapsed="false"/>
    <row r="53" customFormat="false" ht="12.8" hidden="true" customHeight="false" outlineLevel="0" collapsed="false"/>
    <row r="54" customFormat="false" ht="12.8" hidden="true" customHeight="false" outlineLevel="0" collapsed="false"/>
    <row r="55" customFormat="false" ht="12.8" hidden="true" customHeight="false" outlineLevel="0" collapsed="false"/>
    <row r="56" customFormat="false" ht="12.8" hidden="true" customHeight="false" outlineLevel="0" collapsed="false"/>
    <row r="57" customFormat="false" ht="12.8" hidden="true" customHeight="false" outlineLevel="0" collapsed="false"/>
    <row r="58" customFormat="false" ht="12.8" hidden="true" customHeight="false" outlineLevel="0" collapsed="false"/>
    <row r="59" customFormat="false" ht="12.8" hidden="true" customHeight="false" outlineLevel="0" collapsed="false"/>
    <row r="60" customFormat="false" ht="12.8" hidden="true" customHeight="false" outlineLevel="0" collapsed="false"/>
    <row r="61" customFormat="false" ht="12.8" hidden="true" customHeight="false" outlineLevel="0" collapsed="false"/>
    <row r="62" customFormat="false" ht="12.8" hidden="true" customHeight="false" outlineLevel="0" collapsed="false"/>
    <row r="63" customFormat="false" ht="12.8" hidden="true" customHeight="false" outlineLevel="0" collapsed="false"/>
    <row r="64" customFormat="false" ht="12.8" hidden="true" customHeight="false" outlineLevel="0" collapsed="false"/>
    <row r="65" customFormat="false" ht="12.8" hidden="true" customHeight="false" outlineLevel="0" collapsed="false"/>
    <row r="66" customFormat="false" ht="12.8" hidden="true" customHeight="false" outlineLevel="0" collapsed="false"/>
    <row r="67" customFormat="false" ht="12.8" hidden="true" customHeight="false" outlineLevel="0" collapsed="false"/>
    <row r="68" customFormat="false" ht="12.8" hidden="true" customHeight="false" outlineLevel="0" collapsed="false"/>
    <row r="69" customFormat="false" ht="12.8" hidden="true" customHeight="false" outlineLevel="0" collapsed="false"/>
    <row r="70" customFormat="false" ht="12.8" hidden="true" customHeight="false" outlineLevel="0" collapsed="false"/>
    <row r="71" customFormat="false" ht="12.8" hidden="true" customHeight="false" outlineLevel="0" collapsed="false"/>
    <row r="72" customFormat="false" ht="12.8" hidden="true" customHeight="false" outlineLevel="0" collapsed="false"/>
    <row r="73" customFormat="false" ht="12.8" hidden="true" customHeight="false" outlineLevel="0" collapsed="false"/>
    <row r="74" customFormat="false" ht="12.8" hidden="true" customHeight="false" outlineLevel="0" collapsed="false"/>
    <row r="75" customFormat="false" ht="12.8" hidden="true" customHeight="false" outlineLevel="0" collapsed="false"/>
    <row r="76" customFormat="false" ht="12.8" hidden="true" customHeight="false" outlineLevel="0" collapsed="false"/>
    <row r="77" customFormat="false" ht="12.8" hidden="true" customHeight="false" outlineLevel="0" collapsed="false"/>
    <row r="78" customFormat="false" ht="12.8" hidden="true" customHeight="false" outlineLevel="0" collapsed="false"/>
    <row r="79" customFormat="false" ht="12.8" hidden="true" customHeight="false" outlineLevel="0" collapsed="false"/>
    <row r="80" customFormat="false" ht="12.8" hidden="true" customHeight="false" outlineLevel="0" collapsed="false"/>
    <row r="81" customFormat="false" ht="12.8" hidden="true" customHeight="false" outlineLevel="0" collapsed="false"/>
    <row r="82" customFormat="false" ht="12.8" hidden="true" customHeight="false" outlineLevel="0" collapsed="false"/>
    <row r="83" customFormat="false" ht="12.8" hidden="true" customHeight="false" outlineLevel="0" collapsed="false"/>
  </sheetData>
  <autoFilter ref="A2:U42"/>
  <mergeCells count="6">
    <mergeCell ref="C1:F1"/>
    <mergeCell ref="G1:I1"/>
    <mergeCell ref="J1:L1"/>
    <mergeCell ref="M1:O1"/>
    <mergeCell ref="P1:R1"/>
    <mergeCell ref="S1:U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2" activeCellId="1" sqref="38:38 H2"/>
    </sheetView>
  </sheetViews>
  <sheetFormatPr defaultRowHeight="12.8" zeroHeight="false" outlineLevelRow="0" outlineLevelCol="0"/>
  <cols>
    <col collapsed="false" customWidth="true" hidden="false" outlineLevel="0" max="1" min="1" style="30" width="15.23"/>
    <col collapsed="false" customWidth="true" hidden="false" outlineLevel="0" max="2" min="2" style="0" width="13.04"/>
    <col collapsed="false" customWidth="true" hidden="false" outlineLevel="0" max="3" min="3" style="0" width="15.47"/>
    <col collapsed="false" customWidth="true" hidden="false" outlineLevel="0" max="4" min="4" style="0" width="9.88"/>
    <col collapsed="false" customWidth="true" hidden="false" outlineLevel="0" max="5" min="5" style="0" width="6.36"/>
    <col collapsed="false" customWidth="true" hidden="false" outlineLevel="0" max="6" min="6" style="0" width="8.4"/>
    <col collapsed="false" customWidth="true" hidden="false" outlineLevel="0" max="7" min="7" style="62" width="8.91"/>
    <col collapsed="false" customWidth="true" hidden="false" outlineLevel="0" max="8" min="8" style="0" width="13.04"/>
    <col collapsed="false" customWidth="true" hidden="false" outlineLevel="0" max="9" min="9" style="0" width="15.47"/>
    <col collapsed="false" customWidth="true" hidden="false" outlineLevel="0" max="10" min="10" style="0" width="9.88"/>
    <col collapsed="false" customWidth="true" hidden="false" outlineLevel="0" max="11" min="11" style="0" width="6.36"/>
    <col collapsed="false" customWidth="true" hidden="false" outlineLevel="0" max="12" min="12" style="0" width="8.4"/>
    <col collapsed="false" customWidth="true" hidden="false" outlineLevel="0" max="13" min="13" style="62" width="8.91"/>
    <col collapsed="false" customWidth="false" hidden="false" outlineLevel="0" max="1025" min="14" style="0" width="11.52"/>
  </cols>
  <sheetData>
    <row r="1" customFormat="false" ht="12.8" hidden="false" customHeight="false" outlineLevel="0" collapsed="false">
      <c r="A1" s="63"/>
      <c r="B1" s="64" t="s">
        <v>82</v>
      </c>
      <c r="C1" s="64"/>
      <c r="D1" s="64"/>
      <c r="E1" s="64"/>
      <c r="F1" s="64"/>
      <c r="G1" s="65"/>
      <c r="H1" s="64" t="s">
        <v>83</v>
      </c>
      <c r="I1" s="64"/>
      <c r="J1" s="64"/>
      <c r="K1" s="64"/>
      <c r="L1" s="64"/>
      <c r="M1" s="66"/>
    </row>
    <row r="2" customFormat="false" ht="12.8" hidden="false" customHeight="false" outlineLevel="0" collapsed="false">
      <c r="A2" s="67" t="s">
        <v>84</v>
      </c>
      <c r="B2" s="68" t="s">
        <v>85</v>
      </c>
      <c r="C2" s="68" t="s">
        <v>68</v>
      </c>
      <c r="D2" s="68" t="s">
        <v>69</v>
      </c>
      <c r="E2" s="68" t="s">
        <v>86</v>
      </c>
      <c r="F2" s="68" t="s">
        <v>16</v>
      </c>
      <c r="G2" s="69" t="s">
        <v>87</v>
      </c>
      <c r="H2" s="68" t="s">
        <v>85</v>
      </c>
      <c r="I2" s="68" t="s">
        <v>68</v>
      </c>
      <c r="J2" s="68" t="s">
        <v>69</v>
      </c>
      <c r="K2" s="68" t="s">
        <v>88</v>
      </c>
      <c r="L2" s="68" t="s">
        <v>16</v>
      </c>
      <c r="M2" s="69" t="s">
        <v>87</v>
      </c>
    </row>
    <row r="3" customFormat="false" ht="12.8" hidden="false" customHeight="false" outlineLevel="0" collapsed="false">
      <c r="A3" s="70" t="s">
        <v>22</v>
      </c>
      <c r="B3" s="71" t="n">
        <v>8</v>
      </c>
      <c r="C3" s="71" t="n">
        <v>4</v>
      </c>
      <c r="D3" s="71" t="n">
        <v>3</v>
      </c>
      <c r="E3" s="71"/>
      <c r="F3" s="71" t="n">
        <v>7</v>
      </c>
      <c r="G3" s="72" t="n">
        <f aca="false">+C3/F3</f>
        <v>0.571428571428571</v>
      </c>
      <c r="H3" s="71" t="n">
        <v>9</v>
      </c>
      <c r="I3" s="71" t="n">
        <v>3</v>
      </c>
      <c r="J3" s="71" t="n">
        <v>4</v>
      </c>
      <c r="K3" s="71" t="n">
        <v>1</v>
      </c>
      <c r="L3" s="71" t="n">
        <v>8</v>
      </c>
      <c r="M3" s="72" t="n">
        <f aca="false">+I3/L3</f>
        <v>0.375</v>
      </c>
    </row>
    <row r="4" customFormat="false" ht="12.8" hidden="false" customHeight="false" outlineLevel="0" collapsed="false">
      <c r="A4" s="70" t="n">
        <v>13</v>
      </c>
      <c r="B4" s="71" t="n">
        <v>34</v>
      </c>
      <c r="C4" s="71" t="n">
        <v>12</v>
      </c>
      <c r="D4" s="71" t="n">
        <v>15</v>
      </c>
      <c r="E4" s="71"/>
      <c r="F4" s="71" t="n">
        <v>27</v>
      </c>
      <c r="G4" s="72" t="n">
        <f aca="false">+C4/F4</f>
        <v>0.444444444444444</v>
      </c>
      <c r="H4" s="71" t="n">
        <v>15</v>
      </c>
      <c r="I4" s="71" t="n">
        <v>2</v>
      </c>
      <c r="J4" s="71" t="n">
        <v>10</v>
      </c>
      <c r="K4" s="71" t="n">
        <v>2</v>
      </c>
      <c r="L4" s="71" t="n">
        <v>14</v>
      </c>
      <c r="M4" s="72" t="n">
        <f aca="false">+I4/L4</f>
        <v>0.142857142857143</v>
      </c>
    </row>
    <row r="5" customFormat="false" ht="12.8" hidden="false" customHeight="false" outlineLevel="0" collapsed="false">
      <c r="A5" s="70" t="n">
        <v>21</v>
      </c>
      <c r="B5" s="71" t="n">
        <v>1</v>
      </c>
      <c r="C5" s="71" t="n">
        <v>0</v>
      </c>
      <c r="D5" s="71"/>
      <c r="E5" s="71"/>
      <c r="F5" s="71"/>
      <c r="G5" s="72"/>
      <c r="H5" s="71"/>
      <c r="I5" s="71"/>
      <c r="J5" s="71"/>
      <c r="K5" s="71"/>
      <c r="L5" s="71"/>
      <c r="M5" s="72"/>
    </row>
    <row r="6" customFormat="false" ht="12.8" hidden="false" customHeight="false" outlineLevel="0" collapsed="false">
      <c r="A6" s="70" t="n">
        <v>25</v>
      </c>
      <c r="B6" s="71" t="n">
        <v>4</v>
      </c>
      <c r="C6" s="71" t="n">
        <v>2</v>
      </c>
      <c r="D6" s="71" t="n">
        <v>3</v>
      </c>
      <c r="E6" s="71"/>
      <c r="F6" s="71" t="n">
        <v>5</v>
      </c>
      <c r="G6" s="72" t="n">
        <f aca="false">+C6/F6</f>
        <v>0.4</v>
      </c>
      <c r="H6" s="71" t="n">
        <v>1</v>
      </c>
      <c r="I6" s="71" t="n">
        <v>0</v>
      </c>
      <c r="J6" s="71" t="n">
        <v>1</v>
      </c>
      <c r="K6" s="71"/>
      <c r="L6" s="71" t="n">
        <v>1</v>
      </c>
      <c r="M6" s="72" t="n">
        <f aca="false">+I6/L6</f>
        <v>0</v>
      </c>
    </row>
    <row r="7" customFormat="false" ht="12.8" hidden="false" customHeight="false" outlineLevel="0" collapsed="false">
      <c r="A7" s="70" t="n">
        <v>31</v>
      </c>
      <c r="B7" s="71" t="n">
        <v>12</v>
      </c>
      <c r="C7" s="71" t="n">
        <v>5</v>
      </c>
      <c r="D7" s="71" t="n">
        <v>8</v>
      </c>
      <c r="E7" s="71"/>
      <c r="F7" s="71" t="n">
        <v>13</v>
      </c>
      <c r="G7" s="72" t="n">
        <f aca="false">+C7/F7</f>
        <v>0.384615384615385</v>
      </c>
      <c r="H7" s="71" t="n">
        <v>37</v>
      </c>
      <c r="I7" s="71" t="n">
        <v>9</v>
      </c>
      <c r="J7" s="71" t="n">
        <v>26</v>
      </c>
      <c r="K7" s="71" t="n">
        <v>4</v>
      </c>
      <c r="L7" s="71" t="n">
        <v>39</v>
      </c>
      <c r="M7" s="72" t="n">
        <f aca="false">+I7/L7</f>
        <v>0.230769230769231</v>
      </c>
    </row>
    <row r="8" customFormat="false" ht="12.8" hidden="false" customHeight="false" outlineLevel="0" collapsed="false">
      <c r="A8" s="70" t="n">
        <v>33</v>
      </c>
      <c r="B8" s="71" t="n">
        <v>1</v>
      </c>
      <c r="C8" s="71" t="n">
        <v>0</v>
      </c>
      <c r="D8" s="71" t="n">
        <v>1</v>
      </c>
      <c r="E8" s="71"/>
      <c r="F8" s="71" t="n">
        <v>1</v>
      </c>
      <c r="G8" s="72" t="n">
        <f aca="false">+C8/F8</f>
        <v>0</v>
      </c>
      <c r="H8" s="71" t="n">
        <v>5</v>
      </c>
      <c r="I8" s="71" t="n">
        <v>0</v>
      </c>
      <c r="J8" s="71" t="n">
        <v>4</v>
      </c>
      <c r="K8" s="71" t="n">
        <v>1</v>
      </c>
      <c r="L8" s="71" t="n">
        <v>5</v>
      </c>
      <c r="M8" s="72" t="n">
        <f aca="false">+I8/L8</f>
        <v>0</v>
      </c>
    </row>
    <row r="9" customFormat="false" ht="12.8" hidden="false" customHeight="false" outlineLevel="0" collapsed="false">
      <c r="A9" s="70" t="n">
        <v>34</v>
      </c>
      <c r="B9" s="71"/>
      <c r="C9" s="71"/>
      <c r="D9" s="71"/>
      <c r="E9" s="71"/>
      <c r="F9" s="71"/>
      <c r="G9" s="72"/>
      <c r="H9" s="71" t="n">
        <v>5</v>
      </c>
      <c r="I9" s="71" t="n">
        <v>0</v>
      </c>
      <c r="J9" s="71" t="n">
        <v>5</v>
      </c>
      <c r="K9" s="71"/>
      <c r="L9" s="71" t="n">
        <v>5</v>
      </c>
      <c r="M9" s="72" t="n">
        <f aca="false">+I9/L9</f>
        <v>0</v>
      </c>
    </row>
    <row r="10" customFormat="false" ht="12.8" hidden="false" customHeight="false" outlineLevel="0" collapsed="false">
      <c r="A10" s="70" t="n">
        <v>35</v>
      </c>
      <c r="B10" s="71" t="n">
        <v>1</v>
      </c>
      <c r="C10" s="71" t="n">
        <v>0</v>
      </c>
      <c r="D10" s="71"/>
      <c r="E10" s="71" t="n">
        <v>1</v>
      </c>
      <c r="F10" s="71" t="n">
        <v>1</v>
      </c>
      <c r="G10" s="72" t="n">
        <f aca="false">+C10/F10</f>
        <v>0</v>
      </c>
      <c r="H10" s="71" t="n">
        <v>6</v>
      </c>
      <c r="I10" s="71" t="n">
        <v>1</v>
      </c>
      <c r="J10" s="71" t="n">
        <v>2</v>
      </c>
      <c r="K10" s="71" t="n">
        <v>1</v>
      </c>
      <c r="L10" s="71" t="n">
        <v>4</v>
      </c>
      <c r="M10" s="72" t="n">
        <f aca="false">+I10/L10</f>
        <v>0.25</v>
      </c>
    </row>
    <row r="11" customFormat="false" ht="12.8" hidden="false" customHeight="false" outlineLevel="0" collapsed="false">
      <c r="A11" s="70" t="n">
        <v>38</v>
      </c>
      <c r="B11" s="71" t="n">
        <v>3</v>
      </c>
      <c r="C11" s="71" t="n">
        <v>1</v>
      </c>
      <c r="D11" s="71"/>
      <c r="E11" s="71"/>
      <c r="F11" s="71" t="n">
        <v>1</v>
      </c>
      <c r="G11" s="72" t="n">
        <f aca="false">+C11/F11</f>
        <v>1</v>
      </c>
      <c r="H11" s="71"/>
      <c r="I11" s="71"/>
      <c r="J11" s="71"/>
      <c r="K11" s="71"/>
      <c r="L11" s="71"/>
      <c r="M11" s="72"/>
    </row>
    <row r="12" customFormat="false" ht="12.8" hidden="false" customHeight="false" outlineLevel="0" collapsed="false">
      <c r="A12" s="70" t="n">
        <v>44</v>
      </c>
      <c r="B12" s="71" t="n">
        <v>4</v>
      </c>
      <c r="C12" s="71" t="n">
        <v>3</v>
      </c>
      <c r="D12" s="71" t="n">
        <v>1</v>
      </c>
      <c r="E12" s="71"/>
      <c r="F12" s="71" t="n">
        <v>4</v>
      </c>
      <c r="G12" s="72" t="n">
        <f aca="false">+C12/F12</f>
        <v>0.75</v>
      </c>
      <c r="H12" s="71" t="n">
        <v>3</v>
      </c>
      <c r="I12" s="71" t="n">
        <v>0</v>
      </c>
      <c r="J12" s="71" t="n">
        <v>2</v>
      </c>
      <c r="K12" s="71"/>
      <c r="L12" s="71" t="n">
        <v>2</v>
      </c>
      <c r="M12" s="72" t="n">
        <f aca="false">+I12/L12</f>
        <v>0</v>
      </c>
    </row>
    <row r="13" customFormat="false" ht="12.8" hidden="false" customHeight="false" outlineLevel="0" collapsed="false">
      <c r="A13" s="70" t="n">
        <v>51</v>
      </c>
      <c r="B13" s="71" t="n">
        <v>1</v>
      </c>
      <c r="C13" s="71" t="n">
        <v>0</v>
      </c>
      <c r="D13" s="71" t="n">
        <v>1</v>
      </c>
      <c r="E13" s="71"/>
      <c r="F13" s="71" t="n">
        <v>1</v>
      </c>
      <c r="G13" s="72" t="n">
        <f aca="false">+C13/F13</f>
        <v>0</v>
      </c>
      <c r="H13" s="71"/>
      <c r="I13" s="71"/>
      <c r="J13" s="71"/>
      <c r="K13" s="71"/>
      <c r="L13" s="71"/>
      <c r="M13" s="72"/>
    </row>
    <row r="14" customFormat="false" ht="12.8" hidden="false" customHeight="false" outlineLevel="0" collapsed="false">
      <c r="A14" s="70" t="n">
        <v>54</v>
      </c>
      <c r="B14" s="71"/>
      <c r="C14" s="71"/>
      <c r="D14" s="71"/>
      <c r="E14" s="71"/>
      <c r="F14" s="71"/>
      <c r="G14" s="72"/>
      <c r="H14" s="71" t="n">
        <v>3</v>
      </c>
      <c r="I14" s="71" t="n">
        <v>0</v>
      </c>
      <c r="J14" s="71" t="n">
        <v>8</v>
      </c>
      <c r="K14" s="71"/>
      <c r="L14" s="71" t="n">
        <v>8</v>
      </c>
      <c r="M14" s="72" t="n">
        <f aca="false">+I14/L14</f>
        <v>0</v>
      </c>
    </row>
    <row r="15" customFormat="false" ht="12.8" hidden="false" customHeight="false" outlineLevel="0" collapsed="false">
      <c r="A15" s="70" t="n">
        <v>59</v>
      </c>
      <c r="B15" s="71" t="n">
        <v>1</v>
      </c>
      <c r="C15" s="71" t="n">
        <v>0</v>
      </c>
      <c r="D15" s="71" t="n">
        <v>2</v>
      </c>
      <c r="E15" s="71"/>
      <c r="F15" s="71" t="n">
        <v>2</v>
      </c>
      <c r="G15" s="72" t="n">
        <f aca="false">+C15/F15</f>
        <v>0</v>
      </c>
      <c r="H15" s="71" t="n">
        <v>138</v>
      </c>
      <c r="I15" s="71" t="n">
        <v>24</v>
      </c>
      <c r="J15" s="71" t="n">
        <v>70</v>
      </c>
      <c r="K15" s="71" t="n">
        <v>60</v>
      </c>
      <c r="L15" s="71" t="n">
        <v>154</v>
      </c>
      <c r="M15" s="72" t="n">
        <f aca="false">+I15/L15</f>
        <v>0.155844155844156</v>
      </c>
    </row>
    <row r="16" customFormat="false" ht="12.8" hidden="false" customHeight="false" outlineLevel="0" collapsed="false">
      <c r="A16" s="70" t="n">
        <v>64</v>
      </c>
      <c r="B16" s="71"/>
      <c r="C16" s="71" t="n">
        <v>0</v>
      </c>
      <c r="D16" s="71" t="n">
        <v>1</v>
      </c>
      <c r="E16" s="71"/>
      <c r="F16" s="71" t="n">
        <v>1</v>
      </c>
      <c r="G16" s="72" t="n">
        <f aca="false">+C16/F16</f>
        <v>0</v>
      </c>
      <c r="H16" s="71" t="n">
        <v>6</v>
      </c>
      <c r="I16" s="71" t="n">
        <v>0</v>
      </c>
      <c r="J16" s="71" t="n">
        <v>1</v>
      </c>
      <c r="K16" s="71" t="n">
        <v>5</v>
      </c>
      <c r="L16" s="71" t="n">
        <v>6</v>
      </c>
      <c r="M16" s="72" t="n">
        <f aca="false">+I16/L16</f>
        <v>0</v>
      </c>
    </row>
    <row r="17" customFormat="false" ht="12.8" hidden="false" customHeight="false" outlineLevel="0" collapsed="false">
      <c r="A17" s="70" t="n">
        <v>67</v>
      </c>
      <c r="B17" s="71" t="n">
        <v>3</v>
      </c>
      <c r="C17" s="71" t="n">
        <v>1</v>
      </c>
      <c r="D17" s="71" t="n">
        <v>2</v>
      </c>
      <c r="E17" s="71"/>
      <c r="F17" s="71" t="n">
        <v>3</v>
      </c>
      <c r="G17" s="72" t="n">
        <f aca="false">+C17/F17</f>
        <v>0.333333333333333</v>
      </c>
      <c r="H17" s="71" t="n">
        <v>3</v>
      </c>
      <c r="I17" s="71" t="n">
        <v>0</v>
      </c>
      <c r="J17" s="71" t="n">
        <v>2</v>
      </c>
      <c r="K17" s="71" t="n">
        <v>1</v>
      </c>
      <c r="L17" s="71" t="n">
        <v>3</v>
      </c>
      <c r="M17" s="72" t="n">
        <f aca="false">+I17/L17</f>
        <v>0</v>
      </c>
    </row>
    <row r="18" customFormat="false" ht="12.8" hidden="false" customHeight="false" outlineLevel="0" collapsed="false">
      <c r="A18" s="70" t="n">
        <v>69</v>
      </c>
      <c r="B18" s="71" t="n">
        <v>9</v>
      </c>
      <c r="C18" s="71" t="n">
        <v>6</v>
      </c>
      <c r="D18" s="71" t="n">
        <v>3</v>
      </c>
      <c r="E18" s="71"/>
      <c r="F18" s="71" t="n">
        <v>9</v>
      </c>
      <c r="G18" s="72" t="n">
        <f aca="false">+C18/F18</f>
        <v>0.666666666666667</v>
      </c>
      <c r="H18" s="71" t="n">
        <v>4</v>
      </c>
      <c r="I18" s="71" t="n">
        <v>0</v>
      </c>
      <c r="J18" s="71" t="n">
        <v>3</v>
      </c>
      <c r="K18" s="71" t="n">
        <v>1</v>
      </c>
      <c r="L18" s="71" t="n">
        <v>4</v>
      </c>
      <c r="M18" s="72" t="n">
        <f aca="false">+I18/L18</f>
        <v>0</v>
      </c>
    </row>
    <row r="19" customFormat="false" ht="12.8" hidden="false" customHeight="false" outlineLevel="0" collapsed="false">
      <c r="A19" s="70" t="n">
        <v>75</v>
      </c>
      <c r="B19" s="71" t="n">
        <v>628</v>
      </c>
      <c r="C19" s="71" t="n">
        <v>115</v>
      </c>
      <c r="D19" s="71" t="n">
        <v>481</v>
      </c>
      <c r="E19" s="71" t="n">
        <v>29</v>
      </c>
      <c r="F19" s="71" t="n">
        <v>625</v>
      </c>
      <c r="G19" s="72" t="n">
        <f aca="false">+C19/F19</f>
        <v>0.184</v>
      </c>
      <c r="H19" s="71" t="n">
        <v>91</v>
      </c>
      <c r="I19" s="71" t="n">
        <v>15</v>
      </c>
      <c r="J19" s="71" t="n">
        <v>58</v>
      </c>
      <c r="K19" s="71" t="n">
        <v>20</v>
      </c>
      <c r="L19" s="71" t="n">
        <v>93</v>
      </c>
      <c r="M19" s="72" t="n">
        <f aca="false">+I19/L19</f>
        <v>0.161290322580645</v>
      </c>
    </row>
    <row r="20" customFormat="false" ht="12.8" hidden="false" customHeight="false" outlineLevel="0" collapsed="false">
      <c r="A20" s="70" t="n">
        <v>76</v>
      </c>
      <c r="B20" s="71" t="n">
        <v>4</v>
      </c>
      <c r="C20" s="71" t="n">
        <v>0</v>
      </c>
      <c r="D20" s="71"/>
      <c r="E20" s="71" t="n">
        <v>2</v>
      </c>
      <c r="F20" s="71" t="n">
        <v>2</v>
      </c>
      <c r="G20" s="72" t="n">
        <f aca="false">+C20/F20</f>
        <v>0</v>
      </c>
      <c r="H20" s="71" t="n">
        <v>6</v>
      </c>
      <c r="I20" s="71" t="n">
        <v>0</v>
      </c>
      <c r="J20" s="71" t="n">
        <v>4</v>
      </c>
      <c r="K20" s="71" t="n">
        <v>3</v>
      </c>
      <c r="L20" s="71" t="n">
        <v>7</v>
      </c>
      <c r="M20" s="72" t="n">
        <f aca="false">+I20/L20</f>
        <v>0</v>
      </c>
    </row>
    <row r="21" customFormat="false" ht="12.8" hidden="false" customHeight="false" outlineLevel="0" collapsed="false">
      <c r="A21" s="70" t="n">
        <v>77</v>
      </c>
      <c r="B21" s="71" t="n">
        <v>22</v>
      </c>
      <c r="C21" s="71" t="n">
        <v>2</v>
      </c>
      <c r="D21" s="71" t="n">
        <v>9</v>
      </c>
      <c r="E21" s="71" t="n">
        <v>5</v>
      </c>
      <c r="F21" s="71" t="n">
        <v>16</v>
      </c>
      <c r="G21" s="72" t="n">
        <f aca="false">+C21/F21</f>
        <v>0.125</v>
      </c>
      <c r="H21" s="71" t="n">
        <v>137</v>
      </c>
      <c r="I21" s="71" t="n">
        <v>19</v>
      </c>
      <c r="J21" s="71" t="n">
        <v>87</v>
      </c>
      <c r="K21" s="71" t="n">
        <v>39</v>
      </c>
      <c r="L21" s="71" t="n">
        <v>145</v>
      </c>
      <c r="M21" s="72" t="n">
        <f aca="false">+I21/L21</f>
        <v>0.131034482758621</v>
      </c>
    </row>
    <row r="22" customFormat="false" ht="12.8" hidden="false" customHeight="false" outlineLevel="0" collapsed="false">
      <c r="A22" s="70" t="n">
        <v>78</v>
      </c>
      <c r="B22" s="71"/>
      <c r="C22" s="71"/>
      <c r="D22" s="71"/>
      <c r="E22" s="71"/>
      <c r="F22" s="71"/>
      <c r="G22" s="72"/>
      <c r="H22" s="71" t="n">
        <v>17</v>
      </c>
      <c r="I22" s="71" t="n">
        <v>0</v>
      </c>
      <c r="J22" s="71" t="n">
        <v>10</v>
      </c>
      <c r="K22" s="71" t="n">
        <v>6</v>
      </c>
      <c r="L22" s="71" t="n">
        <v>16</v>
      </c>
      <c r="M22" s="72" t="n">
        <f aca="false">+I22/L22</f>
        <v>0</v>
      </c>
    </row>
    <row r="23" customFormat="false" ht="12.8" hidden="false" customHeight="false" outlineLevel="0" collapsed="false">
      <c r="A23" s="70" t="n">
        <v>83</v>
      </c>
      <c r="B23" s="71" t="n">
        <v>1</v>
      </c>
      <c r="C23" s="71" t="n">
        <v>1</v>
      </c>
      <c r="D23" s="71"/>
      <c r="E23" s="71"/>
      <c r="F23" s="71" t="n">
        <v>1</v>
      </c>
      <c r="G23" s="72" t="n">
        <f aca="false">+C23/F23</f>
        <v>1</v>
      </c>
      <c r="H23" s="71"/>
      <c r="I23" s="71"/>
      <c r="J23" s="71"/>
      <c r="K23" s="71"/>
      <c r="L23" s="71"/>
      <c r="M23" s="72"/>
    </row>
    <row r="24" customFormat="false" ht="12.8" hidden="false" customHeight="false" outlineLevel="0" collapsed="false">
      <c r="A24" s="70" t="n">
        <v>93</v>
      </c>
      <c r="B24" s="71" t="n">
        <v>74</v>
      </c>
      <c r="C24" s="71" t="n">
        <v>7</v>
      </c>
      <c r="D24" s="71" t="n">
        <v>39</v>
      </c>
      <c r="E24" s="71" t="n">
        <v>18</v>
      </c>
      <c r="F24" s="71" t="n">
        <v>64</v>
      </c>
      <c r="G24" s="72" t="n">
        <f aca="false">+C24/F24</f>
        <v>0.109375</v>
      </c>
      <c r="H24" s="71" t="n">
        <v>44</v>
      </c>
      <c r="I24" s="71" t="n">
        <v>3</v>
      </c>
      <c r="J24" s="71" t="n">
        <v>36</v>
      </c>
      <c r="K24" s="71" t="n">
        <v>8</v>
      </c>
      <c r="L24" s="71" t="n">
        <v>47</v>
      </c>
      <c r="M24" s="72" t="n">
        <f aca="false">+I24/L24</f>
        <v>0.0638297872340425</v>
      </c>
    </row>
    <row r="25" customFormat="false" ht="12.8" hidden="false" customHeight="false" outlineLevel="0" collapsed="false">
      <c r="A25" s="70" t="n">
        <v>95</v>
      </c>
      <c r="B25" s="71" t="n">
        <v>20</v>
      </c>
      <c r="C25" s="71" t="n">
        <v>1</v>
      </c>
      <c r="D25" s="71" t="n">
        <v>2</v>
      </c>
      <c r="E25" s="71" t="n">
        <v>17</v>
      </c>
      <c r="F25" s="71" t="n">
        <v>20</v>
      </c>
      <c r="G25" s="72" t="n">
        <f aca="false">+C25/F25</f>
        <v>0.05</v>
      </c>
      <c r="H25" s="71" t="n">
        <v>1</v>
      </c>
      <c r="I25" s="71" t="n">
        <v>0</v>
      </c>
      <c r="J25" s="71" t="n">
        <v>1</v>
      </c>
      <c r="K25" s="71"/>
      <c r="L25" s="71" t="n">
        <v>1</v>
      </c>
      <c r="M25" s="72" t="n">
        <f aca="false">+I25/L25</f>
        <v>0</v>
      </c>
    </row>
    <row r="26" customFormat="false" ht="12.8" hidden="false" customHeight="false" outlineLevel="0" collapsed="false">
      <c r="A26" s="70" t="n">
        <v>974</v>
      </c>
      <c r="B26" s="71" t="n">
        <v>150</v>
      </c>
      <c r="C26" s="71" t="n">
        <v>13</v>
      </c>
      <c r="D26" s="71" t="n">
        <v>137</v>
      </c>
      <c r="E26" s="71" t="n">
        <v>1</v>
      </c>
      <c r="F26" s="71" t="n">
        <v>151</v>
      </c>
      <c r="G26" s="72" t="n">
        <f aca="false">+C26/F26</f>
        <v>0.0860927152317881</v>
      </c>
      <c r="H26" s="71"/>
      <c r="I26" s="71"/>
      <c r="J26" s="71"/>
      <c r="K26" s="71"/>
      <c r="L26" s="71"/>
      <c r="M26" s="72"/>
    </row>
    <row r="27" customFormat="false" ht="12.8" hidden="false" customHeight="false" outlineLevel="0" collapsed="false">
      <c r="A27" s="70" t="n">
        <v>976</v>
      </c>
      <c r="B27" s="71" t="n">
        <v>26</v>
      </c>
      <c r="C27" s="71" t="n">
        <v>6</v>
      </c>
      <c r="D27" s="71" t="n">
        <v>19</v>
      </c>
      <c r="E27" s="71" t="n">
        <v>1</v>
      </c>
      <c r="F27" s="71" t="n">
        <v>26</v>
      </c>
      <c r="G27" s="72" t="n">
        <f aca="false">+C27/F27</f>
        <v>0.230769230769231</v>
      </c>
      <c r="H27" s="71"/>
      <c r="I27" s="71"/>
      <c r="J27" s="71"/>
      <c r="K27" s="71"/>
      <c r="L27" s="71"/>
      <c r="M27" s="72"/>
    </row>
    <row r="28" customFormat="false" ht="12.8" hidden="false" customHeight="false" outlineLevel="0" collapsed="false">
      <c r="A28" s="70" t="s">
        <v>89</v>
      </c>
      <c r="B28" s="71" t="n">
        <v>1</v>
      </c>
      <c r="C28" s="71"/>
      <c r="D28" s="71"/>
      <c r="E28" s="71" t="n">
        <v>1</v>
      </c>
      <c r="F28" s="71" t="n">
        <v>1</v>
      </c>
      <c r="G28" s="72" t="n">
        <f aca="false">+C28/F28</f>
        <v>0</v>
      </c>
      <c r="H28" s="71"/>
      <c r="I28" s="71"/>
      <c r="J28" s="71"/>
      <c r="K28" s="71"/>
      <c r="L28" s="71"/>
      <c r="M28" s="72"/>
    </row>
    <row r="29" customFormat="false" ht="12.8" hidden="false" customHeight="false" outlineLevel="0" collapsed="false">
      <c r="A29" s="70" t="s">
        <v>25</v>
      </c>
      <c r="B29" s="71" t="n">
        <f aca="false">SUM(B4:B25)</f>
        <v>823</v>
      </c>
      <c r="C29" s="71" t="n">
        <f aca="false">SUM(C4:C25)</f>
        <v>156</v>
      </c>
      <c r="D29" s="71" t="n">
        <f aca="false">SUM(D4:D25)</f>
        <v>568</v>
      </c>
      <c r="E29" s="71" t="n">
        <f aca="false">SUM(E4:E25)</f>
        <v>72</v>
      </c>
      <c r="F29" s="71" t="n">
        <f aca="false">SUM(F4:F25)</f>
        <v>796</v>
      </c>
      <c r="G29" s="72" t="n">
        <f aca="false">+C29/F29</f>
        <v>0.195979899497487</v>
      </c>
      <c r="H29" s="71" t="n">
        <v>531</v>
      </c>
      <c r="I29" s="71" t="n">
        <v>76</v>
      </c>
      <c r="J29" s="71" t="n">
        <v>334</v>
      </c>
      <c r="K29" s="71" t="n">
        <v>152</v>
      </c>
      <c r="L29" s="71" t="n">
        <v>562</v>
      </c>
      <c r="M29" s="72" t="n">
        <f aca="false">+I29/L29</f>
        <v>0.135231316725979</v>
      </c>
    </row>
    <row r="30" customFormat="false" ht="12.8" hidden="false" customHeight="false" outlineLevel="0" collapsed="false">
      <c r="A30" s="73" t="s">
        <v>67</v>
      </c>
      <c r="B30" s="74" t="n">
        <f aca="false">SUM(B4:B28)</f>
        <v>1000</v>
      </c>
      <c r="C30" s="74" t="n">
        <f aca="false">SUM(C4:C28)</f>
        <v>175</v>
      </c>
      <c r="D30" s="74" t="n">
        <f aca="false">SUM(D4:D27)</f>
        <v>724</v>
      </c>
      <c r="E30" s="74" t="n">
        <f aca="false">SUM(E4:E28)</f>
        <v>75</v>
      </c>
      <c r="F30" s="74" t="n">
        <f aca="false">SUM(F4:F28)</f>
        <v>974</v>
      </c>
      <c r="G30" s="75" t="n">
        <f aca="false">+C30/F30</f>
        <v>0.179671457905544</v>
      </c>
      <c r="H30" s="74" t="n">
        <v>531</v>
      </c>
      <c r="I30" s="74" t="n">
        <v>76</v>
      </c>
      <c r="J30" s="74" t="n">
        <v>341</v>
      </c>
      <c r="K30" s="74" t="n">
        <v>152</v>
      </c>
      <c r="L30" s="74" t="n">
        <v>569</v>
      </c>
      <c r="M30" s="75" t="n">
        <f aca="false">+I30/L30</f>
        <v>0.133567662565905</v>
      </c>
    </row>
    <row r="38" customFormat="false" ht="12.8" hidden="false" customHeight="false" outlineLevel="0" collapsed="false">
      <c r="G38" s="0"/>
    </row>
    <row r="39" customFormat="false" ht="12.8" hidden="false" customHeight="false" outlineLevel="0" collapsed="false">
      <c r="G39" s="76" t="n">
        <v>1</v>
      </c>
      <c r="H39" s="77" t="n">
        <v>0</v>
      </c>
      <c r="I39" s="77" t="n">
        <v>1</v>
      </c>
      <c r="J39" s="77"/>
      <c r="K39" s="78" t="n">
        <v>1</v>
      </c>
    </row>
  </sheetData>
  <autoFilter ref="A2:M30"/>
  <mergeCells count="2">
    <mergeCell ref="B1:F1"/>
    <mergeCell ref="H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3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" activeCellId="1" sqref="38:38 D1"/>
    </sheetView>
  </sheetViews>
  <sheetFormatPr defaultRowHeight="12.8" zeroHeight="false" outlineLevelRow="0" outlineLevelCol="0"/>
  <cols>
    <col collapsed="false" customWidth="false" hidden="false" outlineLevel="0" max="1" min="1" style="30" width="11.52"/>
    <col collapsed="false" customWidth="false" hidden="false" outlineLevel="0" max="1025" min="2" style="0" width="11.52"/>
  </cols>
  <sheetData>
    <row r="1" customFormat="false" ht="12.8" hidden="false" customHeight="false" outlineLevel="0" collapsed="false">
      <c r="A1" s="79"/>
      <c r="B1" s="80" t="s">
        <v>90</v>
      </c>
      <c r="C1" s="81"/>
      <c r="D1" s="81"/>
      <c r="E1" s="81"/>
      <c r="F1" s="81"/>
      <c r="G1" s="81"/>
    </row>
    <row r="2" customFormat="false" ht="12.8" hidden="false" customHeight="false" outlineLevel="0" collapsed="false">
      <c r="A2" s="34" t="s">
        <v>84</v>
      </c>
      <c r="B2" s="82" t="s">
        <v>26</v>
      </c>
      <c r="C2" s="83" t="s">
        <v>68</v>
      </c>
      <c r="D2" s="83" t="s">
        <v>69</v>
      </c>
      <c r="E2" s="83" t="s">
        <v>88</v>
      </c>
      <c r="F2" s="84" t="s">
        <v>91</v>
      </c>
      <c r="G2" s="84" t="s">
        <v>71</v>
      </c>
    </row>
    <row r="3" customFormat="false" ht="12.8" hidden="false" customHeight="false" outlineLevel="0" collapsed="false">
      <c r="A3" s="41" t="s">
        <v>22</v>
      </c>
      <c r="B3" s="43" t="n">
        <v>12</v>
      </c>
      <c r="C3" s="85" t="n">
        <v>1</v>
      </c>
      <c r="D3" s="85" t="n">
        <v>11</v>
      </c>
      <c r="E3" s="85" t="n">
        <v>1</v>
      </c>
      <c r="F3" s="86" t="n">
        <v>13</v>
      </c>
      <c r="G3" s="87" t="n">
        <f aca="false">C3/F3</f>
        <v>0.0769230769230769</v>
      </c>
    </row>
    <row r="4" customFormat="false" ht="12.8" hidden="false" customHeight="false" outlineLevel="0" collapsed="false">
      <c r="A4" s="51" t="n">
        <v>13</v>
      </c>
      <c r="B4" s="53" t="n">
        <v>20</v>
      </c>
      <c r="C4" s="47" t="n">
        <v>1</v>
      </c>
      <c r="D4" s="47" t="n">
        <v>20</v>
      </c>
      <c r="E4" s="47"/>
      <c r="F4" s="78" t="n">
        <v>21</v>
      </c>
      <c r="G4" s="87" t="n">
        <f aca="false">C4/F4</f>
        <v>0.0476190476190476</v>
      </c>
    </row>
    <row r="5" customFormat="false" ht="12.8" hidden="false" customHeight="false" outlineLevel="0" collapsed="false">
      <c r="A5" s="51" t="n">
        <v>14</v>
      </c>
      <c r="B5" s="53" t="n">
        <v>18</v>
      </c>
      <c r="C5" s="47" t="n">
        <v>4</v>
      </c>
      <c r="D5" s="47" t="n">
        <v>11</v>
      </c>
      <c r="E5" s="47"/>
      <c r="F5" s="78" t="n">
        <v>15</v>
      </c>
      <c r="G5" s="87" t="n">
        <f aca="false">C5/F5</f>
        <v>0.266666666666667</v>
      </c>
    </row>
    <row r="6" customFormat="false" ht="12.8" hidden="false" customHeight="false" outlineLevel="0" collapsed="false">
      <c r="A6" s="51" t="s">
        <v>23</v>
      </c>
      <c r="B6" s="53" t="n">
        <v>6</v>
      </c>
      <c r="C6" s="47" t="n">
        <v>0</v>
      </c>
      <c r="D6" s="47" t="n">
        <v>6</v>
      </c>
      <c r="E6" s="47"/>
      <c r="F6" s="78" t="n">
        <v>6</v>
      </c>
      <c r="G6" s="87" t="n">
        <f aca="false">C6/F6</f>
        <v>0</v>
      </c>
    </row>
    <row r="7" customFormat="false" ht="12.8" hidden="false" customHeight="false" outlineLevel="0" collapsed="false">
      <c r="A7" s="51" t="n">
        <v>21</v>
      </c>
      <c r="B7" s="53" t="n">
        <v>73</v>
      </c>
      <c r="C7" s="47" t="n">
        <v>12</v>
      </c>
      <c r="D7" s="47" t="n">
        <v>59</v>
      </c>
      <c r="E7" s="47" t="n">
        <v>4</v>
      </c>
      <c r="F7" s="78" t="n">
        <v>75</v>
      </c>
      <c r="G7" s="87" t="n">
        <f aca="false">C7/F7</f>
        <v>0.16</v>
      </c>
    </row>
    <row r="8" customFormat="false" ht="12.8" hidden="false" customHeight="false" outlineLevel="0" collapsed="false">
      <c r="A8" s="51" t="n">
        <v>25</v>
      </c>
      <c r="B8" s="53" t="n">
        <v>42</v>
      </c>
      <c r="C8" s="47" t="n">
        <v>7</v>
      </c>
      <c r="D8" s="47" t="n">
        <v>29</v>
      </c>
      <c r="E8" s="47" t="n">
        <v>6</v>
      </c>
      <c r="F8" s="78" t="n">
        <v>42</v>
      </c>
      <c r="G8" s="87" t="n">
        <f aca="false">C8/F8</f>
        <v>0.166666666666667</v>
      </c>
    </row>
    <row r="9" customFormat="false" ht="12.8" hidden="false" customHeight="false" outlineLevel="0" collapsed="false">
      <c r="A9" s="51" t="n">
        <v>30</v>
      </c>
      <c r="B9" s="53" t="n">
        <v>13</v>
      </c>
      <c r="C9" s="47" t="n">
        <v>4</v>
      </c>
      <c r="D9" s="47" t="n">
        <v>9</v>
      </c>
      <c r="E9" s="47"/>
      <c r="F9" s="78" t="n">
        <v>13</v>
      </c>
      <c r="G9" s="87" t="n">
        <f aca="false">C9/F9</f>
        <v>0.307692307692308</v>
      </c>
    </row>
    <row r="10" customFormat="false" ht="12.8" hidden="false" customHeight="false" outlineLevel="0" collapsed="false">
      <c r="A10" s="51" t="n">
        <v>31</v>
      </c>
      <c r="B10" s="53" t="n">
        <v>62</v>
      </c>
      <c r="C10" s="47" t="n">
        <v>31</v>
      </c>
      <c r="D10" s="47" t="n">
        <v>30</v>
      </c>
      <c r="E10" s="47" t="n">
        <v>2</v>
      </c>
      <c r="F10" s="78" t="n">
        <v>63</v>
      </c>
      <c r="G10" s="87" t="n">
        <f aca="false">C10/F10</f>
        <v>0.492063492063492</v>
      </c>
    </row>
    <row r="11" customFormat="false" ht="12.8" hidden="false" customHeight="false" outlineLevel="0" collapsed="false">
      <c r="A11" s="51" t="n">
        <v>33</v>
      </c>
      <c r="B11" s="53" t="n">
        <v>46</v>
      </c>
      <c r="C11" s="47" t="n">
        <v>11</v>
      </c>
      <c r="D11" s="47" t="n">
        <v>37</v>
      </c>
      <c r="E11" s="47" t="n">
        <v>1</v>
      </c>
      <c r="F11" s="78" t="n">
        <v>49</v>
      </c>
      <c r="G11" s="87" t="n">
        <f aca="false">C11/F11</f>
        <v>0.224489795918367</v>
      </c>
    </row>
    <row r="12" customFormat="false" ht="12.8" hidden="false" customHeight="false" outlineLevel="0" collapsed="false">
      <c r="A12" s="51" t="n">
        <v>34</v>
      </c>
      <c r="B12" s="53" t="n">
        <v>30</v>
      </c>
      <c r="C12" s="47" t="n">
        <v>2</v>
      </c>
      <c r="D12" s="47" t="n">
        <v>27</v>
      </c>
      <c r="E12" s="47" t="n">
        <v>1</v>
      </c>
      <c r="F12" s="78" t="n">
        <v>30</v>
      </c>
      <c r="G12" s="87" t="n">
        <f aca="false">C12/F12</f>
        <v>0.0666666666666667</v>
      </c>
    </row>
    <row r="13" customFormat="false" ht="12.8" hidden="false" customHeight="false" outlineLevel="0" collapsed="false">
      <c r="A13" s="51" t="n">
        <v>35</v>
      </c>
      <c r="B13" s="53" t="n">
        <v>59</v>
      </c>
      <c r="C13" s="47" t="n">
        <v>8</v>
      </c>
      <c r="D13" s="47" t="n">
        <v>43</v>
      </c>
      <c r="E13" s="47" t="n">
        <v>6</v>
      </c>
      <c r="F13" s="78" t="n">
        <v>57</v>
      </c>
      <c r="G13" s="87" t="n">
        <f aca="false">C13/F13</f>
        <v>0.140350877192982</v>
      </c>
    </row>
    <row r="14" customFormat="false" ht="12.8" hidden="false" customHeight="false" outlineLevel="0" collapsed="false">
      <c r="A14" s="51" t="n">
        <v>38</v>
      </c>
      <c r="B14" s="53" t="n">
        <v>194</v>
      </c>
      <c r="C14" s="47" t="n">
        <v>56</v>
      </c>
      <c r="D14" s="47" t="n">
        <v>133</v>
      </c>
      <c r="E14" s="47" t="n">
        <v>2</v>
      </c>
      <c r="F14" s="78" t="n">
        <v>191</v>
      </c>
      <c r="G14" s="87" t="n">
        <f aca="false">C14/F14</f>
        <v>0.293193717277487</v>
      </c>
    </row>
    <row r="15" customFormat="false" ht="12.8" hidden="false" customHeight="false" outlineLevel="0" collapsed="false">
      <c r="A15" s="51" t="n">
        <v>44</v>
      </c>
      <c r="B15" s="53" t="n">
        <v>87</v>
      </c>
      <c r="C15" s="47" t="n">
        <v>20</v>
      </c>
      <c r="D15" s="47" t="n">
        <v>70</v>
      </c>
      <c r="E15" s="47" t="n">
        <v>6</v>
      </c>
      <c r="F15" s="78" t="n">
        <v>96</v>
      </c>
      <c r="G15" s="87" t="n">
        <f aca="false">C15/F15</f>
        <v>0.208333333333333</v>
      </c>
    </row>
    <row r="16" customFormat="false" ht="12.8" hidden="false" customHeight="false" outlineLevel="0" collapsed="false">
      <c r="A16" s="51" t="n">
        <v>45</v>
      </c>
      <c r="B16" s="53" t="n">
        <v>60</v>
      </c>
      <c r="C16" s="47" t="n">
        <v>7</v>
      </c>
      <c r="D16" s="47" t="n">
        <v>54</v>
      </c>
      <c r="E16" s="47"/>
      <c r="F16" s="78" t="n">
        <v>61</v>
      </c>
      <c r="G16" s="87" t="n">
        <f aca="false">C16/F16</f>
        <v>0.114754098360656</v>
      </c>
    </row>
    <row r="17" customFormat="false" ht="12.8" hidden="false" customHeight="false" outlineLevel="0" collapsed="false">
      <c r="A17" s="51" t="n">
        <v>51</v>
      </c>
      <c r="B17" s="53" t="n">
        <v>87</v>
      </c>
      <c r="C17" s="47" t="n">
        <v>13</v>
      </c>
      <c r="D17" s="47" t="n">
        <v>73</v>
      </c>
      <c r="E17" s="47" t="n">
        <v>1</v>
      </c>
      <c r="F17" s="78" t="n">
        <v>87</v>
      </c>
      <c r="G17" s="87" t="n">
        <f aca="false">C17/F17</f>
        <v>0.149425287356322</v>
      </c>
    </row>
    <row r="18" customFormat="false" ht="12.8" hidden="false" customHeight="false" outlineLevel="0" collapsed="false">
      <c r="A18" s="51" t="n">
        <v>54</v>
      </c>
      <c r="B18" s="53" t="n">
        <v>87</v>
      </c>
      <c r="C18" s="47" t="n">
        <v>4</v>
      </c>
      <c r="D18" s="47" t="n">
        <v>28</v>
      </c>
      <c r="E18" s="47" t="n">
        <v>1</v>
      </c>
      <c r="F18" s="78" t="n">
        <v>33</v>
      </c>
      <c r="G18" s="87" t="n">
        <f aca="false">C18/F18</f>
        <v>0.121212121212121</v>
      </c>
    </row>
    <row r="19" customFormat="false" ht="12.8" hidden="false" customHeight="false" outlineLevel="0" collapsed="false">
      <c r="A19" s="51" t="n">
        <v>59</v>
      </c>
      <c r="B19" s="53" t="n">
        <v>64</v>
      </c>
      <c r="C19" s="47" t="n">
        <v>13</v>
      </c>
      <c r="D19" s="47" t="n">
        <v>51</v>
      </c>
      <c r="E19" s="47" t="n">
        <v>4</v>
      </c>
      <c r="F19" s="78" t="n">
        <v>68</v>
      </c>
      <c r="G19" s="87" t="n">
        <f aca="false">C19/F19</f>
        <v>0.191176470588235</v>
      </c>
    </row>
    <row r="20" customFormat="false" ht="12.8" hidden="false" customHeight="false" outlineLevel="0" collapsed="false">
      <c r="A20" s="51" t="n">
        <v>63</v>
      </c>
      <c r="B20" s="53" t="n">
        <v>54</v>
      </c>
      <c r="C20" s="47" t="n">
        <v>11</v>
      </c>
      <c r="D20" s="47" t="n">
        <v>41</v>
      </c>
      <c r="E20" s="47" t="n">
        <v>2</v>
      </c>
      <c r="F20" s="78" t="n">
        <v>54</v>
      </c>
      <c r="G20" s="87" t="n">
        <f aca="false">C20/F20</f>
        <v>0.203703703703704</v>
      </c>
    </row>
    <row r="21" customFormat="false" ht="12.8" hidden="false" customHeight="false" outlineLevel="0" collapsed="false">
      <c r="A21" s="51" t="n">
        <v>64</v>
      </c>
      <c r="B21" s="53" t="n">
        <v>24</v>
      </c>
      <c r="C21" s="47" t="n">
        <v>8</v>
      </c>
      <c r="D21" s="47" t="n">
        <v>13</v>
      </c>
      <c r="E21" s="47" t="n">
        <v>3</v>
      </c>
      <c r="F21" s="78" t="n">
        <v>24</v>
      </c>
      <c r="G21" s="87" t="n">
        <f aca="false">C21/F21</f>
        <v>0.333333333333333</v>
      </c>
    </row>
    <row r="22" customFormat="false" ht="12.8" hidden="false" customHeight="false" outlineLevel="0" collapsed="false">
      <c r="A22" s="51" t="n">
        <v>67</v>
      </c>
      <c r="B22" s="53" t="n">
        <v>92</v>
      </c>
      <c r="C22" s="47" t="n">
        <v>18</v>
      </c>
      <c r="D22" s="47" t="n">
        <v>74</v>
      </c>
      <c r="E22" s="47"/>
      <c r="F22" s="78" t="n">
        <v>92</v>
      </c>
      <c r="G22" s="87" t="n">
        <f aca="false">C22/F22</f>
        <v>0.195652173913043</v>
      </c>
    </row>
    <row r="23" customFormat="false" ht="12.8" hidden="false" customHeight="false" outlineLevel="0" collapsed="false">
      <c r="A23" s="51" t="n">
        <v>69</v>
      </c>
      <c r="B23" s="53" t="n">
        <v>52</v>
      </c>
      <c r="C23" s="47" t="n">
        <v>10</v>
      </c>
      <c r="D23" s="47" t="n">
        <v>42</v>
      </c>
      <c r="E23" s="47" t="n">
        <v>1</v>
      </c>
      <c r="F23" s="78" t="n">
        <v>53</v>
      </c>
      <c r="G23" s="87" t="n">
        <f aca="false">C23/F23</f>
        <v>0.188679245283019</v>
      </c>
    </row>
    <row r="24" customFormat="false" ht="12.8" hidden="false" customHeight="false" outlineLevel="0" collapsed="false">
      <c r="A24" s="51" t="n">
        <v>75</v>
      </c>
      <c r="B24" s="53" t="n">
        <v>38</v>
      </c>
      <c r="C24" s="47" t="n">
        <v>5</v>
      </c>
      <c r="D24" s="47" t="n">
        <v>17</v>
      </c>
      <c r="E24" s="47" t="n">
        <v>3</v>
      </c>
      <c r="F24" s="78" t="n">
        <v>25</v>
      </c>
      <c r="G24" s="87" t="n">
        <f aca="false">C24/F24</f>
        <v>0.2</v>
      </c>
    </row>
    <row r="25" customFormat="false" ht="12.8" hidden="false" customHeight="false" outlineLevel="0" collapsed="false">
      <c r="A25" s="51" t="n">
        <v>76</v>
      </c>
      <c r="B25" s="53" t="n">
        <v>55</v>
      </c>
      <c r="C25" s="47" t="n">
        <v>9</v>
      </c>
      <c r="D25" s="47" t="n">
        <v>47</v>
      </c>
      <c r="E25" s="47" t="n">
        <v>1</v>
      </c>
      <c r="F25" s="78" t="n">
        <v>57</v>
      </c>
      <c r="G25" s="87" t="n">
        <f aca="false">C25/F25</f>
        <v>0.157894736842105</v>
      </c>
    </row>
    <row r="26" customFormat="false" ht="12.8" hidden="false" customHeight="false" outlineLevel="0" collapsed="false">
      <c r="A26" s="51" t="n">
        <v>77</v>
      </c>
      <c r="B26" s="53" t="n">
        <v>13</v>
      </c>
      <c r="C26" s="47" t="n">
        <v>1</v>
      </c>
      <c r="D26" s="47" t="n">
        <v>11</v>
      </c>
      <c r="E26" s="47"/>
      <c r="F26" s="78" t="n">
        <v>12</v>
      </c>
      <c r="G26" s="87" t="n">
        <f aca="false">C26/F26</f>
        <v>0.0833333333333333</v>
      </c>
    </row>
    <row r="27" customFormat="false" ht="12.8" hidden="false" customHeight="false" outlineLevel="0" collapsed="false">
      <c r="A27" s="51" t="n">
        <v>78</v>
      </c>
      <c r="B27" s="53" t="n">
        <v>3</v>
      </c>
      <c r="C27" s="47" t="n">
        <v>1</v>
      </c>
      <c r="D27" s="47" t="n">
        <v>2</v>
      </c>
      <c r="E27" s="47"/>
      <c r="F27" s="78" t="n">
        <v>3</v>
      </c>
      <c r="G27" s="87" t="n">
        <f aca="false">C27/F27</f>
        <v>0.333333333333333</v>
      </c>
    </row>
    <row r="28" customFormat="false" ht="12.8" hidden="false" customHeight="false" outlineLevel="0" collapsed="false">
      <c r="A28" s="51" t="n">
        <v>80</v>
      </c>
      <c r="B28" s="53" t="n">
        <v>64</v>
      </c>
      <c r="C28" s="47" t="n">
        <v>6</v>
      </c>
      <c r="D28" s="47" t="n">
        <v>57</v>
      </c>
      <c r="E28" s="47" t="n">
        <v>3</v>
      </c>
      <c r="F28" s="78" t="n">
        <v>66</v>
      </c>
      <c r="G28" s="87" t="n">
        <f aca="false">C28/F28</f>
        <v>0.0909090909090909</v>
      </c>
    </row>
    <row r="29" customFormat="false" ht="12.8" hidden="false" customHeight="false" outlineLevel="0" collapsed="false">
      <c r="A29" s="51" t="n">
        <v>83</v>
      </c>
      <c r="B29" s="53" t="n">
        <v>5</v>
      </c>
      <c r="C29" s="47" t="n">
        <v>0</v>
      </c>
      <c r="D29" s="47" t="n">
        <v>5</v>
      </c>
      <c r="E29" s="47"/>
      <c r="F29" s="78" t="n">
        <v>5</v>
      </c>
      <c r="G29" s="87" t="n">
        <f aca="false">C29/F29</f>
        <v>0</v>
      </c>
    </row>
    <row r="30" customFormat="false" ht="12.8" hidden="false" customHeight="false" outlineLevel="0" collapsed="false">
      <c r="A30" s="51" t="n">
        <v>86</v>
      </c>
      <c r="B30" s="53" t="n">
        <v>27</v>
      </c>
      <c r="C30" s="47" t="n">
        <v>3</v>
      </c>
      <c r="D30" s="47" t="n">
        <v>22</v>
      </c>
      <c r="E30" s="47" t="n">
        <v>1</v>
      </c>
      <c r="F30" s="78" t="n">
        <v>26</v>
      </c>
      <c r="G30" s="87" t="n">
        <f aca="false">C30/F30</f>
        <v>0.115384615384615</v>
      </c>
    </row>
    <row r="31" customFormat="false" ht="12.8" hidden="false" customHeight="false" outlineLevel="0" collapsed="false">
      <c r="A31" s="51" t="n">
        <v>87</v>
      </c>
      <c r="B31" s="53" t="n">
        <v>45</v>
      </c>
      <c r="C31" s="47" t="n">
        <v>11</v>
      </c>
      <c r="D31" s="47" t="n">
        <v>31</v>
      </c>
      <c r="E31" s="47" t="n">
        <v>1</v>
      </c>
      <c r="F31" s="78" t="n">
        <v>43</v>
      </c>
      <c r="G31" s="87" t="n">
        <f aca="false">C31/F31</f>
        <v>0.255813953488372</v>
      </c>
    </row>
    <row r="32" customFormat="false" ht="12.8" hidden="false" customHeight="false" outlineLevel="0" collapsed="false">
      <c r="A32" s="51" t="n">
        <v>93</v>
      </c>
      <c r="B32" s="53" t="n">
        <v>14</v>
      </c>
      <c r="C32" s="47" t="n">
        <v>6</v>
      </c>
      <c r="D32" s="47" t="n">
        <v>7</v>
      </c>
      <c r="E32" s="47"/>
      <c r="F32" s="78" t="n">
        <v>13</v>
      </c>
      <c r="G32" s="87" t="n">
        <f aca="false">C32/F32</f>
        <v>0.461538461538462</v>
      </c>
    </row>
    <row r="33" customFormat="false" ht="12.8" hidden="false" customHeight="false" outlineLevel="0" collapsed="false">
      <c r="A33" s="51" t="n">
        <v>95</v>
      </c>
      <c r="B33" s="53" t="n">
        <v>55</v>
      </c>
      <c r="C33" s="47" t="n">
        <v>26</v>
      </c>
      <c r="D33" s="47" t="n">
        <v>29</v>
      </c>
      <c r="E33" s="47" t="n">
        <v>2</v>
      </c>
      <c r="F33" s="78" t="n">
        <v>57</v>
      </c>
      <c r="G33" s="87" t="n">
        <f aca="false">C33/F33</f>
        <v>0.456140350877193</v>
      </c>
    </row>
    <row r="34" customFormat="false" ht="12.8" hidden="false" customHeight="false" outlineLevel="0" collapsed="false">
      <c r="A34" s="51" t="n">
        <v>971</v>
      </c>
      <c r="B34" s="53" t="n">
        <v>2</v>
      </c>
      <c r="C34" s="47" t="n">
        <v>1</v>
      </c>
      <c r="D34" s="47" t="n">
        <v>1</v>
      </c>
      <c r="E34" s="47"/>
      <c r="F34" s="78" t="n">
        <v>2</v>
      </c>
      <c r="G34" s="87" t="n">
        <f aca="false">C34/F34</f>
        <v>0.5</v>
      </c>
    </row>
    <row r="35" customFormat="false" ht="12.8" hidden="false" customHeight="false" outlineLevel="0" collapsed="false">
      <c r="A35" s="51" t="n">
        <v>973</v>
      </c>
      <c r="B35" s="53" t="n">
        <v>2</v>
      </c>
      <c r="C35" s="47" t="n">
        <v>2</v>
      </c>
      <c r="D35" s="47" t="n">
        <v>6</v>
      </c>
      <c r="E35" s="47"/>
      <c r="F35" s="78" t="n">
        <v>8</v>
      </c>
      <c r="G35" s="87" t="n">
        <f aca="false">C35/F35</f>
        <v>0.25</v>
      </c>
    </row>
    <row r="38" customFormat="false" ht="12.8" hidden="false" customHeight="false" outlineLevel="0" collapsed="false">
      <c r="A38" s="88" t="s">
        <v>25</v>
      </c>
      <c r="B38" s="76" t="n">
        <v>1447</v>
      </c>
      <c r="C38" s="77" t="n">
        <v>309</v>
      </c>
      <c r="D38" s="77" t="n">
        <v>1089</v>
      </c>
      <c r="E38" s="77" t="n">
        <v>52</v>
      </c>
      <c r="F38" s="78" t="n">
        <v>1450</v>
      </c>
      <c r="G38" s="87" t="n">
        <f aca="false">C38/F38</f>
        <v>0.213103448275862</v>
      </c>
    </row>
    <row r="39" customFormat="false" ht="12.8" hidden="false" customHeight="false" outlineLevel="0" collapsed="false">
      <c r="A39" s="88" t="s">
        <v>67</v>
      </c>
      <c r="B39" s="89" t="n">
        <v>1451</v>
      </c>
      <c r="C39" s="90" t="n">
        <v>312</v>
      </c>
      <c r="D39" s="90" t="n">
        <v>1096</v>
      </c>
      <c r="E39" s="90" t="n">
        <v>52</v>
      </c>
      <c r="F39" s="91" t="n">
        <v>1460</v>
      </c>
      <c r="G39" s="87" t="n">
        <f aca="false">C39/F39</f>
        <v>0.213698630136986</v>
      </c>
    </row>
  </sheetData>
  <autoFilter ref="A2:G40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G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" activeCellId="1" sqref="38:38 J3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92"/>
      <c r="B1" s="81" t="s">
        <v>17</v>
      </c>
      <c r="C1" s="81"/>
      <c r="D1" s="81"/>
      <c r="E1" s="81"/>
      <c r="F1" s="81"/>
    </row>
    <row r="2" customFormat="false" ht="12.8" hidden="false" customHeight="false" outlineLevel="0" collapsed="false">
      <c r="A2" s="93" t="s">
        <v>84</v>
      </c>
      <c r="B2" s="94" t="s">
        <v>92</v>
      </c>
      <c r="C2" s="94" t="s">
        <v>93</v>
      </c>
      <c r="D2" s="94" t="s">
        <v>69</v>
      </c>
      <c r="E2" s="94" t="s">
        <v>88</v>
      </c>
      <c r="F2" s="94" t="s">
        <v>91</v>
      </c>
      <c r="G2" s="95" t="s">
        <v>94</v>
      </c>
    </row>
    <row r="3" customFormat="false" ht="12.8" hidden="false" customHeight="false" outlineLevel="0" collapsed="false">
      <c r="A3" s="96" t="n">
        <v>6</v>
      </c>
      <c r="B3" s="97" t="n">
        <v>11</v>
      </c>
      <c r="C3" s="98" t="n">
        <v>10</v>
      </c>
      <c r="D3" s="98" t="n">
        <v>1</v>
      </c>
      <c r="E3" s="98"/>
      <c r="F3" s="86" t="n">
        <v>11</v>
      </c>
      <c r="G3" s="99" t="n">
        <f aca="false">+C3/F3</f>
        <v>0.909090909090909</v>
      </c>
    </row>
    <row r="4" customFormat="false" ht="12.8" hidden="false" customHeight="false" outlineLevel="0" collapsed="false">
      <c r="A4" s="100" t="n">
        <v>14</v>
      </c>
      <c r="B4" s="76" t="n">
        <v>11</v>
      </c>
      <c r="C4" s="77" t="n">
        <v>13</v>
      </c>
      <c r="D4" s="77"/>
      <c r="E4" s="77" t="n">
        <v>1</v>
      </c>
      <c r="F4" s="78" t="n">
        <v>14</v>
      </c>
      <c r="G4" s="99" t="n">
        <f aca="false">+C4/F4</f>
        <v>0.928571428571429</v>
      </c>
    </row>
    <row r="5" customFormat="false" ht="12.8" hidden="false" customHeight="false" outlineLevel="0" collapsed="false">
      <c r="A5" s="100" t="n">
        <v>21</v>
      </c>
      <c r="B5" s="76" t="n">
        <v>57</v>
      </c>
      <c r="C5" s="77" t="n">
        <v>43</v>
      </c>
      <c r="D5" s="77" t="n">
        <v>11</v>
      </c>
      <c r="E5" s="77" t="n">
        <v>8</v>
      </c>
      <c r="F5" s="78" t="n">
        <v>62</v>
      </c>
      <c r="G5" s="99" t="n">
        <f aca="false">+C5/F5</f>
        <v>0.693548387096774</v>
      </c>
    </row>
    <row r="6" customFormat="false" ht="12.8" hidden="false" customHeight="false" outlineLevel="0" collapsed="false">
      <c r="A6" s="100" t="n">
        <v>25</v>
      </c>
      <c r="B6" s="76" t="n">
        <v>8</v>
      </c>
      <c r="C6" s="77" t="n">
        <v>5</v>
      </c>
      <c r="D6" s="77" t="n">
        <v>3</v>
      </c>
      <c r="E6" s="77"/>
      <c r="F6" s="78" t="n">
        <v>8</v>
      </c>
      <c r="G6" s="99" t="n">
        <f aca="false">+C6/F6</f>
        <v>0.625</v>
      </c>
    </row>
    <row r="7" customFormat="false" ht="12.8" hidden="false" customHeight="false" outlineLevel="0" collapsed="false">
      <c r="A7" s="100" t="n">
        <v>31</v>
      </c>
      <c r="B7" s="76" t="n">
        <v>5</v>
      </c>
      <c r="C7" s="77" t="n">
        <v>4</v>
      </c>
      <c r="D7" s="77" t="n">
        <v>1</v>
      </c>
      <c r="E7" s="77"/>
      <c r="F7" s="78" t="n">
        <v>5</v>
      </c>
      <c r="G7" s="99" t="n">
        <f aca="false">+C7/F7</f>
        <v>0.8</v>
      </c>
    </row>
    <row r="8" customFormat="false" ht="12.8" hidden="false" customHeight="false" outlineLevel="0" collapsed="false">
      <c r="A8" s="100" t="n">
        <v>34</v>
      </c>
      <c r="B8" s="76" t="n">
        <v>28</v>
      </c>
      <c r="C8" s="77" t="n">
        <v>15</v>
      </c>
      <c r="D8" s="77" t="n">
        <v>11</v>
      </c>
      <c r="E8" s="77" t="n">
        <v>2</v>
      </c>
      <c r="F8" s="78" t="n">
        <v>28</v>
      </c>
      <c r="G8" s="99" t="n">
        <f aca="false">+C8/F8</f>
        <v>0.535714285714286</v>
      </c>
    </row>
    <row r="9" customFormat="false" ht="12.8" hidden="false" customHeight="false" outlineLevel="0" collapsed="false">
      <c r="A9" s="100" t="n">
        <v>35</v>
      </c>
      <c r="B9" s="76" t="n">
        <v>8</v>
      </c>
      <c r="C9" s="77" t="n">
        <v>15</v>
      </c>
      <c r="D9" s="77" t="n">
        <v>3</v>
      </c>
      <c r="E9" s="77"/>
      <c r="F9" s="78" t="n">
        <v>18</v>
      </c>
      <c r="G9" s="99" t="n">
        <f aca="false">+C9/F9</f>
        <v>0.833333333333333</v>
      </c>
    </row>
    <row r="10" customFormat="false" ht="12.8" hidden="false" customHeight="false" outlineLevel="0" collapsed="false">
      <c r="A10" s="100" t="n">
        <v>38</v>
      </c>
      <c r="B10" s="76" t="n">
        <v>58</v>
      </c>
      <c r="C10" s="77" t="n">
        <v>45</v>
      </c>
      <c r="D10" s="77" t="n">
        <v>7</v>
      </c>
      <c r="E10" s="77" t="n">
        <v>5</v>
      </c>
      <c r="F10" s="78" t="n">
        <v>57</v>
      </c>
      <c r="G10" s="99" t="n">
        <f aca="false">+C10/F10</f>
        <v>0.789473684210526</v>
      </c>
    </row>
    <row r="11" customFormat="false" ht="12.8" hidden="false" customHeight="false" outlineLevel="0" collapsed="false">
      <c r="A11" s="100" t="n">
        <v>44</v>
      </c>
      <c r="B11" s="76" t="n">
        <v>38</v>
      </c>
      <c r="C11" s="77" t="n">
        <v>33</v>
      </c>
      <c r="D11" s="77" t="n">
        <v>3</v>
      </c>
      <c r="E11" s="77" t="n">
        <v>2</v>
      </c>
      <c r="F11" s="78" t="n">
        <v>38</v>
      </c>
      <c r="G11" s="99" t="n">
        <f aca="false">+C11/F11</f>
        <v>0.868421052631579</v>
      </c>
    </row>
    <row r="12" customFormat="false" ht="12.8" hidden="false" customHeight="false" outlineLevel="0" collapsed="false">
      <c r="A12" s="100" t="n">
        <v>45</v>
      </c>
      <c r="B12" s="76" t="n">
        <v>33</v>
      </c>
      <c r="C12" s="77" t="n">
        <v>21</v>
      </c>
      <c r="D12" s="77" t="n">
        <v>2</v>
      </c>
      <c r="E12" s="77" t="n">
        <v>2</v>
      </c>
      <c r="F12" s="78" t="n">
        <v>25</v>
      </c>
      <c r="G12" s="99" t="n">
        <f aca="false">+C12/F12</f>
        <v>0.84</v>
      </c>
    </row>
    <row r="13" customFormat="false" ht="12.8" hidden="false" customHeight="false" outlineLevel="0" collapsed="false">
      <c r="A13" s="100" t="n">
        <v>54</v>
      </c>
      <c r="B13" s="76" t="n">
        <v>38</v>
      </c>
      <c r="C13" s="77" t="n">
        <v>39</v>
      </c>
      <c r="D13" s="77" t="n">
        <v>3</v>
      </c>
      <c r="E13" s="77" t="n">
        <v>4</v>
      </c>
      <c r="F13" s="78" t="n">
        <v>46</v>
      </c>
      <c r="G13" s="99" t="n">
        <f aca="false">+C13/F13</f>
        <v>0.847826086956522</v>
      </c>
    </row>
    <row r="14" customFormat="false" ht="12.8" hidden="false" customHeight="false" outlineLevel="0" collapsed="false">
      <c r="A14" s="100" t="n">
        <v>59</v>
      </c>
      <c r="B14" s="76" t="n">
        <v>7</v>
      </c>
      <c r="C14" s="77" t="n">
        <v>6</v>
      </c>
      <c r="D14" s="77" t="n">
        <v>1</v>
      </c>
      <c r="E14" s="77"/>
      <c r="F14" s="78" t="n">
        <v>7</v>
      </c>
      <c r="G14" s="99" t="n">
        <f aca="false">+C14/F14</f>
        <v>0.857142857142857</v>
      </c>
    </row>
    <row r="15" customFormat="false" ht="12.8" hidden="false" customHeight="false" outlineLevel="0" collapsed="false">
      <c r="A15" s="100" t="n">
        <v>67</v>
      </c>
      <c r="B15" s="76" t="n">
        <v>86</v>
      </c>
      <c r="C15" s="77" t="n">
        <v>64</v>
      </c>
      <c r="D15" s="77" t="n">
        <v>7</v>
      </c>
      <c r="E15" s="77" t="n">
        <v>4</v>
      </c>
      <c r="F15" s="78" t="n">
        <v>75</v>
      </c>
      <c r="G15" s="99" t="n">
        <f aca="false">+C15/F15</f>
        <v>0.853333333333333</v>
      </c>
    </row>
    <row r="16" customFormat="false" ht="12.8" hidden="false" customHeight="false" outlineLevel="0" collapsed="false">
      <c r="A16" s="100" t="n">
        <v>69</v>
      </c>
      <c r="B16" s="76" t="n">
        <v>32</v>
      </c>
      <c r="C16" s="77" t="n">
        <v>16</v>
      </c>
      <c r="D16" s="77" t="n">
        <v>10</v>
      </c>
      <c r="E16" s="77"/>
      <c r="F16" s="78" t="n">
        <v>26</v>
      </c>
      <c r="G16" s="99" t="n">
        <f aca="false">+C16/F16</f>
        <v>0.615384615384615</v>
      </c>
    </row>
    <row r="17" customFormat="false" ht="12.8" hidden="false" customHeight="false" outlineLevel="0" collapsed="false">
      <c r="A17" s="100" t="n">
        <v>76</v>
      </c>
      <c r="B17" s="76" t="n">
        <v>21</v>
      </c>
      <c r="C17" s="77" t="n">
        <v>6</v>
      </c>
      <c r="D17" s="77" t="n">
        <v>1</v>
      </c>
      <c r="E17" s="77" t="n">
        <v>1</v>
      </c>
      <c r="F17" s="78" t="n">
        <v>8</v>
      </c>
      <c r="G17" s="99" t="n">
        <f aca="false">+C17/F17</f>
        <v>0.75</v>
      </c>
    </row>
    <row r="18" customFormat="false" ht="12.8" hidden="false" customHeight="false" outlineLevel="0" collapsed="false">
      <c r="A18" s="100" t="n">
        <v>78</v>
      </c>
      <c r="B18" s="76" t="n">
        <v>1</v>
      </c>
      <c r="C18" s="77" t="n">
        <v>1</v>
      </c>
      <c r="D18" s="77"/>
      <c r="E18" s="77"/>
      <c r="F18" s="78" t="n">
        <v>1</v>
      </c>
      <c r="G18" s="99" t="n">
        <f aca="false">+C18/F18</f>
        <v>1</v>
      </c>
    </row>
    <row r="19" customFormat="false" ht="12.8" hidden="false" customHeight="false" outlineLevel="0" collapsed="false">
      <c r="A19" s="100" t="n">
        <v>80</v>
      </c>
      <c r="B19" s="76" t="n">
        <v>25</v>
      </c>
      <c r="C19" s="77" t="n">
        <v>20</v>
      </c>
      <c r="D19" s="77" t="n">
        <v>7</v>
      </c>
      <c r="E19" s="77"/>
      <c r="F19" s="78" t="n">
        <v>27</v>
      </c>
      <c r="G19" s="99" t="n">
        <f aca="false">+C19/F19</f>
        <v>0.740740740740741</v>
      </c>
    </row>
    <row r="20" customFormat="false" ht="12.8" hidden="false" customHeight="false" outlineLevel="0" collapsed="false">
      <c r="A20" s="100" t="n">
        <v>86</v>
      </c>
      <c r="B20" s="76" t="n">
        <v>14</v>
      </c>
      <c r="C20" s="77" t="n">
        <v>12</v>
      </c>
      <c r="D20" s="77" t="n">
        <v>1</v>
      </c>
      <c r="E20" s="77" t="n">
        <v>1</v>
      </c>
      <c r="F20" s="78" t="n">
        <v>14</v>
      </c>
      <c r="G20" s="99" t="n">
        <f aca="false">+C20/F20</f>
        <v>0.857142857142857</v>
      </c>
    </row>
    <row r="21" customFormat="false" ht="12.8" hidden="false" customHeight="false" outlineLevel="0" collapsed="false">
      <c r="A21" s="100" t="n">
        <v>93</v>
      </c>
      <c r="B21" s="76" t="n">
        <v>1</v>
      </c>
      <c r="C21" s="77" t="n">
        <v>0</v>
      </c>
      <c r="D21" s="77"/>
      <c r="E21" s="77" t="n">
        <v>1</v>
      </c>
      <c r="F21" s="78" t="n">
        <v>1</v>
      </c>
      <c r="G21" s="99" t="n">
        <f aca="false">+C21/F21</f>
        <v>0</v>
      </c>
    </row>
    <row r="22" customFormat="false" ht="12.8" hidden="false" customHeight="false" outlineLevel="0" collapsed="false">
      <c r="A22" s="94" t="s">
        <v>25</v>
      </c>
      <c r="B22" s="101" t="n">
        <v>492</v>
      </c>
      <c r="C22" s="101" t="n">
        <f aca="false">SUM(C3:C21)</f>
        <v>368</v>
      </c>
      <c r="D22" s="101" t="n">
        <f aca="false">SUM(D3:D21)</f>
        <v>72</v>
      </c>
      <c r="E22" s="101" t="n">
        <f aca="false">SUM(E3:E21)</f>
        <v>31</v>
      </c>
      <c r="F22" s="101" t="n">
        <v>471</v>
      </c>
      <c r="G22" s="99" t="n">
        <f aca="false">+C22/F22</f>
        <v>0.781316348195329</v>
      </c>
    </row>
    <row r="23" customFormat="false" ht="12.8" hidden="false" customHeight="false" outlineLevel="0" collapsed="false">
      <c r="A23" s="94" t="s">
        <v>67</v>
      </c>
      <c r="B23" s="101" t="n">
        <v>492</v>
      </c>
      <c r="C23" s="101" t="n">
        <v>368</v>
      </c>
      <c r="D23" s="101" t="n">
        <v>72</v>
      </c>
      <c r="E23" s="101" t="n">
        <v>31</v>
      </c>
      <c r="F23" s="101" t="n">
        <v>471</v>
      </c>
      <c r="G23" s="99" t="n">
        <f aca="false">+C23/F23</f>
        <v>0.781316348195329</v>
      </c>
    </row>
  </sheetData>
  <autoFilter ref="A2:F23"/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4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O2" activeCellId="1" sqref="38:38 O2"/>
    </sheetView>
  </sheetViews>
  <sheetFormatPr defaultRowHeight="12.8" zeroHeight="false" outlineLevelRow="0" outlineLevelCol="0"/>
  <cols>
    <col collapsed="false" customWidth="false" hidden="false" outlineLevel="0" max="1" min="1" style="30" width="11.52"/>
    <col collapsed="false" customWidth="false" hidden="false" outlineLevel="0" max="6" min="2" style="0" width="11.52"/>
    <col collapsed="false" customWidth="false" hidden="false" outlineLevel="0" max="7" min="7" style="62" width="11.52"/>
    <col collapsed="false" customWidth="false" hidden="false" outlineLevel="0" max="1025" min="8" style="0" width="11.52"/>
  </cols>
  <sheetData>
    <row r="1" customFormat="false" ht="12.8" hidden="false" customHeight="false" outlineLevel="0" collapsed="false">
      <c r="A1" s="102"/>
      <c r="B1" s="103" t="s">
        <v>95</v>
      </c>
      <c r="C1" s="103"/>
      <c r="D1" s="103"/>
      <c r="E1" s="103"/>
      <c r="F1" s="103"/>
      <c r="G1" s="104"/>
      <c r="H1" s="103" t="s">
        <v>12</v>
      </c>
      <c r="I1" s="103"/>
      <c r="J1" s="103"/>
      <c r="K1" s="103"/>
      <c r="L1" s="103"/>
    </row>
    <row r="2" customFormat="false" ht="12.8" hidden="false" customHeight="false" outlineLevel="0" collapsed="false">
      <c r="A2" s="102" t="s">
        <v>84</v>
      </c>
      <c r="B2" s="103" t="s">
        <v>26</v>
      </c>
      <c r="C2" s="84" t="s">
        <v>68</v>
      </c>
      <c r="D2" s="84" t="s">
        <v>69</v>
      </c>
      <c r="E2" s="84" t="s">
        <v>96</v>
      </c>
      <c r="F2" s="105" t="s">
        <v>70</v>
      </c>
      <c r="G2" s="106" t="s">
        <v>97</v>
      </c>
      <c r="H2" s="103" t="s">
        <v>26</v>
      </c>
      <c r="I2" s="84" t="s">
        <v>68</v>
      </c>
      <c r="J2" s="84" t="s">
        <v>69</v>
      </c>
      <c r="K2" s="84" t="s">
        <v>96</v>
      </c>
      <c r="L2" s="105" t="s">
        <v>70</v>
      </c>
      <c r="M2" s="0" t="s">
        <v>71</v>
      </c>
    </row>
    <row r="3" customFormat="false" ht="12.8" hidden="false" customHeight="false" outlineLevel="0" collapsed="false">
      <c r="A3" s="107" t="s">
        <v>22</v>
      </c>
      <c r="B3" s="0" t="n">
        <v>2347</v>
      </c>
      <c r="C3" s="0" t="n">
        <v>919</v>
      </c>
      <c r="D3" s="0" t="n">
        <v>835</v>
      </c>
      <c r="E3" s="0" t="n">
        <v>222</v>
      </c>
      <c r="F3" s="0" t="n">
        <v>1976</v>
      </c>
      <c r="G3" s="62" t="n">
        <f aca="false">C3/F3</f>
        <v>0.465080971659919</v>
      </c>
      <c r="H3" s="97" t="n">
        <v>3060</v>
      </c>
      <c r="I3" s="98" t="n">
        <v>1161</v>
      </c>
      <c r="J3" s="98" t="n">
        <v>1265</v>
      </c>
      <c r="K3" s="98" t="n">
        <v>242</v>
      </c>
      <c r="L3" s="108" t="n">
        <v>2668</v>
      </c>
      <c r="M3" s="62" t="n">
        <f aca="false">I3/L3</f>
        <v>0.435157421289355</v>
      </c>
    </row>
    <row r="4" customFormat="false" ht="12.8" hidden="false" customHeight="false" outlineLevel="0" collapsed="false">
      <c r="A4" s="88" t="n">
        <v>13</v>
      </c>
      <c r="B4" s="0" t="n">
        <v>1622</v>
      </c>
      <c r="C4" s="0" t="n">
        <v>509</v>
      </c>
      <c r="D4" s="0" t="n">
        <v>1261</v>
      </c>
      <c r="E4" s="0" t="n">
        <v>118</v>
      </c>
      <c r="F4" s="0" t="n">
        <v>1888</v>
      </c>
      <c r="G4" s="62" t="n">
        <f aca="false">C4/F4</f>
        <v>0.269597457627119</v>
      </c>
      <c r="H4" s="76" t="n">
        <v>3073</v>
      </c>
      <c r="I4" s="77" t="n">
        <v>837</v>
      </c>
      <c r="J4" s="77" t="n">
        <v>2233</v>
      </c>
      <c r="K4" s="77" t="n">
        <v>219</v>
      </c>
      <c r="L4" s="109" t="n">
        <v>3289</v>
      </c>
      <c r="M4" s="62" t="n">
        <f aca="false">I4/L4</f>
        <v>0.254484645788994</v>
      </c>
    </row>
    <row r="5" customFormat="false" ht="12.8" hidden="false" customHeight="false" outlineLevel="0" collapsed="false">
      <c r="A5" s="88" t="n">
        <v>14</v>
      </c>
      <c r="B5" s="0" t="n">
        <v>533</v>
      </c>
      <c r="C5" s="0" t="n">
        <v>75</v>
      </c>
      <c r="D5" s="0" t="n">
        <v>395</v>
      </c>
      <c r="E5" s="0" t="n">
        <v>41</v>
      </c>
      <c r="F5" s="0" t="n">
        <v>511</v>
      </c>
      <c r="G5" s="62" t="n">
        <f aca="false">C5/F5</f>
        <v>0.146771037181996</v>
      </c>
      <c r="H5" s="76" t="n">
        <v>944</v>
      </c>
      <c r="I5" s="77" t="n">
        <v>133</v>
      </c>
      <c r="J5" s="77" t="n">
        <v>698</v>
      </c>
      <c r="K5" s="77" t="n">
        <v>66</v>
      </c>
      <c r="L5" s="109" t="n">
        <v>897</v>
      </c>
      <c r="M5" s="62" t="n">
        <f aca="false">I5/L5</f>
        <v>0.148272017837235</v>
      </c>
    </row>
    <row r="6" customFormat="false" ht="12.8" hidden="false" customHeight="false" outlineLevel="0" collapsed="false">
      <c r="A6" s="88" t="n">
        <v>21</v>
      </c>
      <c r="B6" s="0" t="n">
        <v>1024</v>
      </c>
      <c r="C6" s="0" t="n">
        <v>145</v>
      </c>
      <c r="D6" s="0" t="n">
        <v>707</v>
      </c>
      <c r="E6" s="0" t="n">
        <v>88</v>
      </c>
      <c r="F6" s="0" t="n">
        <v>940</v>
      </c>
      <c r="G6" s="62" t="n">
        <f aca="false">C6/F6</f>
        <v>0.154255319148936</v>
      </c>
      <c r="H6" s="76" t="n">
        <v>1273</v>
      </c>
      <c r="I6" s="77" t="n">
        <v>224</v>
      </c>
      <c r="J6" s="77" t="n">
        <v>866</v>
      </c>
      <c r="K6" s="77" t="n">
        <v>108</v>
      </c>
      <c r="L6" s="109" t="n">
        <v>1198</v>
      </c>
      <c r="M6" s="62" t="n">
        <f aca="false">I6/L6</f>
        <v>0.186978297161937</v>
      </c>
    </row>
    <row r="7" customFormat="false" ht="12.8" hidden="false" customHeight="false" outlineLevel="0" collapsed="false">
      <c r="A7" s="88" t="n">
        <v>25</v>
      </c>
      <c r="B7" s="0" t="n">
        <v>371</v>
      </c>
      <c r="C7" s="0" t="n">
        <v>67</v>
      </c>
      <c r="D7" s="0" t="n">
        <v>231</v>
      </c>
      <c r="E7" s="0" t="n">
        <v>49</v>
      </c>
      <c r="F7" s="0" t="n">
        <v>347</v>
      </c>
      <c r="G7" s="62" t="n">
        <f aca="false">C7/F7</f>
        <v>0.193083573487032</v>
      </c>
      <c r="H7" s="76" t="n">
        <v>851</v>
      </c>
      <c r="I7" s="77" t="n">
        <v>121</v>
      </c>
      <c r="J7" s="77" t="n">
        <v>625</v>
      </c>
      <c r="K7" s="77" t="n">
        <v>72</v>
      </c>
      <c r="L7" s="109" t="n">
        <v>818</v>
      </c>
      <c r="M7" s="62" t="n">
        <f aca="false">I7/L7</f>
        <v>0.147921760391198</v>
      </c>
    </row>
    <row r="8" customFormat="false" ht="12.8" hidden="false" customHeight="false" outlineLevel="0" collapsed="false">
      <c r="A8" s="88" t="n">
        <v>30</v>
      </c>
      <c r="B8" s="0" t="n">
        <v>457</v>
      </c>
      <c r="C8" s="0" t="n">
        <v>96</v>
      </c>
      <c r="D8" s="0" t="n">
        <v>306</v>
      </c>
      <c r="E8" s="0" t="n">
        <v>50</v>
      </c>
      <c r="F8" s="0" t="n">
        <v>452</v>
      </c>
      <c r="G8" s="62" t="n">
        <f aca="false">C8/F8</f>
        <v>0.212389380530973</v>
      </c>
      <c r="H8" s="76" t="n">
        <v>957</v>
      </c>
      <c r="I8" s="77" t="n">
        <v>149</v>
      </c>
      <c r="J8" s="77" t="n">
        <v>677</v>
      </c>
      <c r="K8" s="77" t="n">
        <v>102</v>
      </c>
      <c r="L8" s="109" t="n">
        <v>928</v>
      </c>
      <c r="M8" s="62" t="n">
        <f aca="false">I8/L8</f>
        <v>0.160560344827586</v>
      </c>
    </row>
    <row r="9" customFormat="false" ht="12.8" hidden="false" customHeight="false" outlineLevel="0" collapsed="false">
      <c r="A9" s="88" t="n">
        <v>31</v>
      </c>
      <c r="B9" s="0" t="n">
        <v>1223</v>
      </c>
      <c r="C9" s="0" t="n">
        <v>482</v>
      </c>
      <c r="D9" s="0" t="n">
        <v>566</v>
      </c>
      <c r="E9" s="0" t="n">
        <v>62</v>
      </c>
      <c r="F9" s="0" t="n">
        <v>1110</v>
      </c>
      <c r="G9" s="62" t="n">
        <f aca="false">C9/F9</f>
        <v>0.434234234234234</v>
      </c>
      <c r="H9" s="76" t="n">
        <v>2612</v>
      </c>
      <c r="I9" s="77" t="n">
        <v>890</v>
      </c>
      <c r="J9" s="77" t="n">
        <v>1410</v>
      </c>
      <c r="K9" s="77" t="n">
        <v>127</v>
      </c>
      <c r="L9" s="109" t="n">
        <v>2427</v>
      </c>
      <c r="M9" s="62" t="n">
        <f aca="false">I9/L9</f>
        <v>0.366707869798105</v>
      </c>
    </row>
    <row r="10" customFormat="false" ht="12.8" hidden="false" customHeight="false" outlineLevel="0" collapsed="false">
      <c r="A10" s="88" t="n">
        <v>33</v>
      </c>
      <c r="B10" s="0" t="n">
        <v>1512</v>
      </c>
      <c r="C10" s="0" t="n">
        <v>339</v>
      </c>
      <c r="D10" s="0" t="n">
        <v>1044</v>
      </c>
      <c r="E10" s="0" t="n">
        <v>111</v>
      </c>
      <c r="F10" s="0" t="n">
        <v>1494</v>
      </c>
      <c r="G10" s="62" t="n">
        <f aca="false">C10/F10</f>
        <v>0.226907630522088</v>
      </c>
      <c r="H10" s="76" t="n">
        <v>2107</v>
      </c>
      <c r="I10" s="77" t="n">
        <v>415</v>
      </c>
      <c r="J10" s="77" t="n">
        <v>1495</v>
      </c>
      <c r="K10" s="77" t="n">
        <v>174</v>
      </c>
      <c r="L10" s="109" t="n">
        <v>2084</v>
      </c>
      <c r="M10" s="62" t="n">
        <f aca="false">I10/L10</f>
        <v>0.199136276391555</v>
      </c>
    </row>
    <row r="11" customFormat="false" ht="12.8" hidden="false" customHeight="false" outlineLevel="0" collapsed="false">
      <c r="A11" s="88" t="n">
        <v>34</v>
      </c>
      <c r="B11" s="0" t="n">
        <v>949</v>
      </c>
      <c r="C11" s="0" t="n">
        <v>213</v>
      </c>
      <c r="D11" s="0" t="n">
        <v>752</v>
      </c>
      <c r="E11" s="0" t="n">
        <v>82</v>
      </c>
      <c r="F11" s="0" t="n">
        <v>1047</v>
      </c>
      <c r="G11" s="62" t="n">
        <f aca="false">C11/F11</f>
        <v>0.203438395415473</v>
      </c>
      <c r="H11" s="76" t="n">
        <v>1768</v>
      </c>
      <c r="I11" s="77" t="n">
        <v>357</v>
      </c>
      <c r="J11" s="77" t="n">
        <v>1397</v>
      </c>
      <c r="K11" s="77" t="n">
        <v>130</v>
      </c>
      <c r="L11" s="109" t="n">
        <v>1884</v>
      </c>
      <c r="M11" s="62" t="n">
        <f aca="false">I11/L11</f>
        <v>0.189490445859873</v>
      </c>
    </row>
    <row r="12" customFormat="false" ht="12.8" hidden="false" customHeight="false" outlineLevel="0" collapsed="false">
      <c r="A12" s="88" t="n">
        <v>35</v>
      </c>
      <c r="B12" s="0" t="n">
        <v>1023</v>
      </c>
      <c r="C12" s="0" t="n">
        <v>191</v>
      </c>
      <c r="D12" s="0" t="n">
        <v>736</v>
      </c>
      <c r="E12" s="0" t="n">
        <v>116</v>
      </c>
      <c r="F12" s="0" t="n">
        <v>1043</v>
      </c>
      <c r="G12" s="62" t="n">
        <f aca="false">C12/F12</f>
        <v>0.183125599232982</v>
      </c>
      <c r="H12" s="76" t="n">
        <v>2088</v>
      </c>
      <c r="I12" s="77" t="n">
        <v>337</v>
      </c>
      <c r="J12" s="77" t="n">
        <v>1531</v>
      </c>
      <c r="K12" s="77" t="n">
        <v>183</v>
      </c>
      <c r="L12" s="109" t="n">
        <v>2051</v>
      </c>
      <c r="M12" s="62" t="n">
        <f aca="false">I12/L12</f>
        <v>0.164310092637738</v>
      </c>
    </row>
    <row r="13" customFormat="false" ht="12.8" hidden="false" customHeight="false" outlineLevel="0" collapsed="false">
      <c r="A13" s="88" t="n">
        <v>38</v>
      </c>
      <c r="B13" s="0" t="n">
        <v>1493</v>
      </c>
      <c r="C13" s="0" t="n">
        <v>398</v>
      </c>
      <c r="D13" s="0" t="n">
        <v>895</v>
      </c>
      <c r="E13" s="0" t="n">
        <v>204</v>
      </c>
      <c r="F13" s="0" t="n">
        <v>1497</v>
      </c>
      <c r="G13" s="62" t="n">
        <f aca="false">C13/F13</f>
        <v>0.265865063460254</v>
      </c>
      <c r="H13" s="76" t="n">
        <v>2949</v>
      </c>
      <c r="I13" s="77" t="n">
        <v>689</v>
      </c>
      <c r="J13" s="77" t="n">
        <v>1951</v>
      </c>
      <c r="K13" s="77" t="n">
        <v>268</v>
      </c>
      <c r="L13" s="109" t="n">
        <v>2908</v>
      </c>
      <c r="M13" s="62" t="n">
        <f aca="false">I13/L13</f>
        <v>0.236932599724897</v>
      </c>
    </row>
    <row r="14" customFormat="false" ht="12.8" hidden="false" customHeight="false" outlineLevel="0" collapsed="false">
      <c r="A14" s="88" t="n">
        <v>44</v>
      </c>
      <c r="B14" s="0" t="n">
        <v>6049</v>
      </c>
      <c r="C14" s="0" t="n">
        <v>2131</v>
      </c>
      <c r="D14" s="0" t="n">
        <v>3103</v>
      </c>
      <c r="E14" s="0" t="n">
        <v>712</v>
      </c>
      <c r="F14" s="0" t="n">
        <v>5946</v>
      </c>
      <c r="G14" s="62" t="n">
        <f aca="false">C14/F14</f>
        <v>0.358392196434578</v>
      </c>
      <c r="H14" s="76" t="n">
        <v>8180</v>
      </c>
      <c r="I14" s="77" t="n">
        <v>2595</v>
      </c>
      <c r="J14" s="77" t="n">
        <v>4534</v>
      </c>
      <c r="K14" s="77" t="n">
        <v>797</v>
      </c>
      <c r="L14" s="109" t="n">
        <v>7926</v>
      </c>
      <c r="M14" s="62" t="n">
        <f aca="false">I14/L14</f>
        <v>0.327403482210447</v>
      </c>
    </row>
    <row r="15" customFormat="false" ht="12.8" hidden="false" customHeight="false" outlineLevel="0" collapsed="false">
      <c r="A15" s="88" t="n">
        <v>45</v>
      </c>
      <c r="B15" s="0" t="n">
        <v>946</v>
      </c>
      <c r="C15" s="0" t="n">
        <v>147</v>
      </c>
      <c r="D15" s="0" t="n">
        <v>596</v>
      </c>
      <c r="E15" s="0" t="n">
        <v>30</v>
      </c>
      <c r="F15" s="0" t="n">
        <v>773</v>
      </c>
      <c r="G15" s="62" t="n">
        <f aca="false">C15/F15</f>
        <v>0.190168175937904</v>
      </c>
      <c r="H15" s="76" t="n">
        <v>1627</v>
      </c>
      <c r="I15" s="77" t="n">
        <v>259</v>
      </c>
      <c r="J15" s="77" t="n">
        <v>1094</v>
      </c>
      <c r="K15" s="77" t="n">
        <v>60</v>
      </c>
      <c r="L15" s="109" t="n">
        <v>1413</v>
      </c>
      <c r="M15" s="62" t="n">
        <f aca="false">I15/L15</f>
        <v>0.183297947629158</v>
      </c>
    </row>
    <row r="16" customFormat="false" ht="12.8" hidden="false" customHeight="false" outlineLevel="0" collapsed="false">
      <c r="A16" s="88" t="n">
        <v>51</v>
      </c>
      <c r="B16" s="0" t="n">
        <v>949</v>
      </c>
      <c r="C16" s="0" t="n">
        <v>184</v>
      </c>
      <c r="D16" s="0" t="n">
        <v>678</v>
      </c>
      <c r="E16" s="0" t="n">
        <v>30</v>
      </c>
      <c r="F16" s="0" t="n">
        <v>892</v>
      </c>
      <c r="G16" s="62" t="n">
        <f aca="false">C16/F16</f>
        <v>0.20627802690583</v>
      </c>
      <c r="H16" s="76" t="n">
        <v>1317</v>
      </c>
      <c r="I16" s="77" t="n">
        <v>228</v>
      </c>
      <c r="J16" s="77" t="n">
        <v>993</v>
      </c>
      <c r="K16" s="77" t="n">
        <v>38</v>
      </c>
      <c r="L16" s="109" t="n">
        <v>1259</v>
      </c>
      <c r="M16" s="62" t="n">
        <f aca="false">I16/L16</f>
        <v>0.18109610802224</v>
      </c>
    </row>
    <row r="17" customFormat="false" ht="12.8" hidden="false" customHeight="false" outlineLevel="0" collapsed="false">
      <c r="A17" s="88" t="n">
        <v>54</v>
      </c>
      <c r="B17" s="0" t="n">
        <v>1028</v>
      </c>
      <c r="C17" s="0" t="n">
        <v>140</v>
      </c>
      <c r="D17" s="0" t="n">
        <v>422</v>
      </c>
      <c r="E17" s="0" t="n">
        <v>59</v>
      </c>
      <c r="F17" s="0" t="n">
        <v>621</v>
      </c>
      <c r="G17" s="62" t="n">
        <f aca="false">C17/F17</f>
        <v>0.225442834138486</v>
      </c>
      <c r="H17" s="76" t="n">
        <v>2016</v>
      </c>
      <c r="I17" s="77" t="n">
        <v>309</v>
      </c>
      <c r="J17" s="77" t="n">
        <v>1323</v>
      </c>
      <c r="K17" s="77" t="n">
        <v>124</v>
      </c>
      <c r="L17" s="109" t="n">
        <v>1756</v>
      </c>
      <c r="M17" s="62" t="n">
        <f aca="false">I17/L17</f>
        <v>0.175968109339408</v>
      </c>
    </row>
    <row r="18" customFormat="false" ht="12.8" hidden="false" customHeight="false" outlineLevel="0" collapsed="false">
      <c r="A18" s="88" t="n">
        <v>59</v>
      </c>
      <c r="B18" s="0" t="n">
        <v>1493</v>
      </c>
      <c r="C18" s="0" t="n">
        <v>475</v>
      </c>
      <c r="D18" s="0" t="n">
        <v>776</v>
      </c>
      <c r="E18" s="0" t="n">
        <v>263</v>
      </c>
      <c r="F18" s="0" t="n">
        <v>1514</v>
      </c>
      <c r="G18" s="62" t="n">
        <f aca="false">C18/F18</f>
        <v>0.313738441215324</v>
      </c>
      <c r="H18" s="76" t="n">
        <v>4443</v>
      </c>
      <c r="I18" s="77" t="n">
        <v>937</v>
      </c>
      <c r="J18" s="77" t="n">
        <v>2657</v>
      </c>
      <c r="K18" s="77" t="n">
        <v>1030</v>
      </c>
      <c r="L18" s="109" t="n">
        <v>4624</v>
      </c>
      <c r="M18" s="62" t="n">
        <f aca="false">I18/L18</f>
        <v>0.202638408304498</v>
      </c>
    </row>
    <row r="19" customFormat="false" ht="12.8" hidden="false" customHeight="false" outlineLevel="0" collapsed="false">
      <c r="A19" s="88" t="n">
        <v>63</v>
      </c>
      <c r="B19" s="0" t="n">
        <v>369</v>
      </c>
      <c r="C19" s="0" t="n">
        <v>80</v>
      </c>
      <c r="D19" s="0" t="n">
        <v>197</v>
      </c>
      <c r="E19" s="0" t="n">
        <v>33</v>
      </c>
      <c r="F19" s="0" t="n">
        <v>310</v>
      </c>
      <c r="G19" s="62" t="n">
        <f aca="false">C19/F19</f>
        <v>0.258064516129032</v>
      </c>
      <c r="H19" s="76" t="n">
        <v>839</v>
      </c>
      <c r="I19" s="77" t="n">
        <v>171</v>
      </c>
      <c r="J19" s="77" t="n">
        <v>515</v>
      </c>
      <c r="K19" s="77" t="n">
        <v>51</v>
      </c>
      <c r="L19" s="109" t="n">
        <v>737</v>
      </c>
      <c r="M19" s="62" t="n">
        <f aca="false">I19/L19</f>
        <v>0.23202170963365</v>
      </c>
    </row>
    <row r="20" customFormat="false" ht="12.8" hidden="false" customHeight="false" outlineLevel="0" collapsed="false">
      <c r="A20" s="88" t="n">
        <v>64</v>
      </c>
      <c r="B20" s="0" t="n">
        <v>397</v>
      </c>
      <c r="C20" s="0" t="n">
        <v>137</v>
      </c>
      <c r="D20" s="0" t="n">
        <v>185</v>
      </c>
      <c r="E20" s="0" t="n">
        <v>26</v>
      </c>
      <c r="F20" s="0" t="n">
        <v>348</v>
      </c>
      <c r="G20" s="62" t="n">
        <f aca="false">C20/F20</f>
        <v>0.39367816091954</v>
      </c>
      <c r="H20" s="76" t="n">
        <v>761</v>
      </c>
      <c r="I20" s="77" t="n">
        <v>241</v>
      </c>
      <c r="J20" s="77" t="n">
        <v>438</v>
      </c>
      <c r="K20" s="77" t="n">
        <v>60</v>
      </c>
      <c r="L20" s="109" t="n">
        <v>739</v>
      </c>
      <c r="M20" s="62" t="n">
        <f aca="false">I20/L20</f>
        <v>0.326116373477672</v>
      </c>
    </row>
    <row r="21" customFormat="false" ht="12.8" hidden="false" customHeight="false" outlineLevel="0" collapsed="false">
      <c r="A21" s="88" t="n">
        <v>67</v>
      </c>
      <c r="B21" s="0" t="n">
        <v>2547</v>
      </c>
      <c r="C21" s="0" t="n">
        <v>582</v>
      </c>
      <c r="D21" s="0" t="n">
        <v>1911</v>
      </c>
      <c r="E21" s="0" t="n">
        <v>192</v>
      </c>
      <c r="F21" s="0" t="n">
        <v>2685</v>
      </c>
      <c r="G21" s="62" t="n">
        <f aca="false">C21/F21</f>
        <v>0.216759776536313</v>
      </c>
      <c r="H21" s="76" t="n">
        <v>4952</v>
      </c>
      <c r="I21" s="77" t="n">
        <v>917</v>
      </c>
      <c r="J21" s="77" t="n">
        <v>3802</v>
      </c>
      <c r="K21" s="77" t="n">
        <v>330</v>
      </c>
      <c r="L21" s="109" t="n">
        <v>5049</v>
      </c>
      <c r="M21" s="62" t="n">
        <f aca="false">I21/L21</f>
        <v>0.181620122796593</v>
      </c>
    </row>
    <row r="22" customFormat="false" ht="12.8" hidden="false" customHeight="false" outlineLevel="0" collapsed="false">
      <c r="A22" s="88" t="n">
        <v>69</v>
      </c>
      <c r="B22" s="0" t="n">
        <v>2218</v>
      </c>
      <c r="C22" s="0" t="n">
        <v>448</v>
      </c>
      <c r="D22" s="0" t="n">
        <v>1206</v>
      </c>
      <c r="E22" s="0" t="n">
        <v>234</v>
      </c>
      <c r="F22" s="0" t="n">
        <v>1888</v>
      </c>
      <c r="G22" s="62" t="n">
        <f aca="false">C22/F22</f>
        <v>0.23728813559322</v>
      </c>
      <c r="H22" s="76" t="n">
        <v>4056</v>
      </c>
      <c r="I22" s="77" t="n">
        <v>829</v>
      </c>
      <c r="J22" s="77" t="n">
        <v>2519</v>
      </c>
      <c r="K22" s="77" t="n">
        <v>258</v>
      </c>
      <c r="L22" s="109" t="n">
        <v>3606</v>
      </c>
      <c r="M22" s="62" t="n">
        <f aca="false">I22/L22</f>
        <v>0.229894620077648</v>
      </c>
    </row>
    <row r="23" customFormat="false" ht="12.8" hidden="false" customHeight="false" outlineLevel="0" collapsed="false">
      <c r="A23" s="88" t="n">
        <v>75</v>
      </c>
      <c r="B23" s="0" t="n">
        <v>6263</v>
      </c>
      <c r="C23" s="0" t="n">
        <v>2068</v>
      </c>
      <c r="D23" s="0" t="n">
        <v>2201</v>
      </c>
      <c r="E23" s="0" t="n">
        <v>633</v>
      </c>
      <c r="F23" s="0" t="n">
        <v>4902</v>
      </c>
      <c r="G23" s="62" t="n">
        <f aca="false">C23/F23</f>
        <v>0.421868625051</v>
      </c>
      <c r="H23" s="76" t="n">
        <v>12290</v>
      </c>
      <c r="I23" s="77" t="n">
        <v>3716</v>
      </c>
      <c r="J23" s="77" t="n">
        <v>5730</v>
      </c>
      <c r="K23" s="77" t="n">
        <v>1387</v>
      </c>
      <c r="L23" s="109" t="n">
        <v>10833</v>
      </c>
      <c r="M23" s="62" t="n">
        <f aca="false">I23/L23</f>
        <v>0.343025939259669</v>
      </c>
    </row>
    <row r="24" customFormat="false" ht="12.8" hidden="false" customHeight="false" outlineLevel="0" collapsed="false">
      <c r="A24" s="88" t="n">
        <v>76</v>
      </c>
      <c r="B24" s="0" t="n">
        <v>951</v>
      </c>
      <c r="C24" s="0" t="n">
        <v>226</v>
      </c>
      <c r="D24" s="0" t="n">
        <v>620</v>
      </c>
      <c r="E24" s="0" t="n">
        <v>74</v>
      </c>
      <c r="F24" s="0" t="n">
        <v>920</v>
      </c>
      <c r="G24" s="62" t="n">
        <f aca="false">C24/F24</f>
        <v>0.245652173913043</v>
      </c>
      <c r="H24" s="76" t="n">
        <v>2157</v>
      </c>
      <c r="I24" s="77" t="n">
        <v>466</v>
      </c>
      <c r="J24" s="77" t="n">
        <v>1510</v>
      </c>
      <c r="K24" s="77" t="n">
        <v>208</v>
      </c>
      <c r="L24" s="109" t="n">
        <v>2184</v>
      </c>
      <c r="M24" s="62" t="n">
        <f aca="false">I24/L24</f>
        <v>0.213369963369963</v>
      </c>
    </row>
    <row r="25" customFormat="false" ht="12.8" hidden="false" customHeight="false" outlineLevel="0" collapsed="false">
      <c r="A25" s="88" t="n">
        <v>77</v>
      </c>
      <c r="B25" s="0" t="n">
        <v>2188</v>
      </c>
      <c r="C25" s="0" t="n">
        <v>793</v>
      </c>
      <c r="D25" s="0" t="n">
        <v>991</v>
      </c>
      <c r="E25" s="0" t="n">
        <v>299</v>
      </c>
      <c r="F25" s="0" t="n">
        <v>2083</v>
      </c>
      <c r="G25" s="62" t="n">
        <f aca="false">C25/F25</f>
        <v>0.380700912145943</v>
      </c>
      <c r="H25" s="76" t="n">
        <v>4708</v>
      </c>
      <c r="I25" s="77" t="n">
        <v>1223</v>
      </c>
      <c r="J25" s="77" t="n">
        <v>2207</v>
      </c>
      <c r="K25" s="77" t="n">
        <v>1012</v>
      </c>
      <c r="L25" s="109" t="n">
        <v>4442</v>
      </c>
      <c r="M25" s="62" t="n">
        <f aca="false">I25/L25</f>
        <v>0.275326429536245</v>
      </c>
    </row>
    <row r="26" customFormat="false" ht="12.8" hidden="false" customHeight="false" outlineLevel="0" collapsed="false">
      <c r="A26" s="88" t="n">
        <v>78</v>
      </c>
      <c r="B26" s="0" t="n">
        <v>1632</v>
      </c>
      <c r="C26" s="0" t="n">
        <v>565</v>
      </c>
      <c r="D26" s="0" t="n">
        <v>759</v>
      </c>
      <c r="E26" s="0" t="n">
        <v>124</v>
      </c>
      <c r="F26" s="0" t="n">
        <v>1448</v>
      </c>
      <c r="G26" s="62" t="n">
        <f aca="false">C26/F26</f>
        <v>0.390193370165746</v>
      </c>
      <c r="H26" s="76" t="n">
        <v>4477</v>
      </c>
      <c r="I26" s="77" t="n">
        <v>1019</v>
      </c>
      <c r="J26" s="77" t="n">
        <v>2684</v>
      </c>
      <c r="K26" s="77" t="n">
        <v>352</v>
      </c>
      <c r="L26" s="109" t="n">
        <v>4055</v>
      </c>
      <c r="M26" s="62" t="n">
        <f aca="false">I26/L26</f>
        <v>0.251294697903822</v>
      </c>
    </row>
    <row r="27" customFormat="false" ht="12.8" hidden="false" customHeight="false" outlineLevel="0" collapsed="false">
      <c r="A27" s="88" t="n">
        <v>80</v>
      </c>
      <c r="B27" s="0" t="n">
        <v>865</v>
      </c>
      <c r="C27" s="0" t="n">
        <v>115</v>
      </c>
      <c r="D27" s="0" t="n">
        <v>801</v>
      </c>
      <c r="E27" s="0" t="n">
        <v>38</v>
      </c>
      <c r="F27" s="0" t="n">
        <v>954</v>
      </c>
      <c r="G27" s="62" t="n">
        <f aca="false">C27/F27</f>
        <v>0.120545073375262</v>
      </c>
      <c r="H27" s="76" t="n">
        <v>1458</v>
      </c>
      <c r="I27" s="77" t="n">
        <v>166</v>
      </c>
      <c r="J27" s="77" t="n">
        <v>1330</v>
      </c>
      <c r="K27" s="77" t="n">
        <v>67</v>
      </c>
      <c r="L27" s="109" t="n">
        <v>1563</v>
      </c>
      <c r="M27" s="62" t="n">
        <f aca="false">I27/L27</f>
        <v>0.106206014075496</v>
      </c>
    </row>
    <row r="28" customFormat="false" ht="12.8" hidden="false" customHeight="false" outlineLevel="0" collapsed="false">
      <c r="A28" s="88" t="n">
        <v>83</v>
      </c>
      <c r="B28" s="0" t="n">
        <v>367</v>
      </c>
      <c r="C28" s="0" t="n">
        <v>68</v>
      </c>
      <c r="D28" s="0" t="n">
        <v>288</v>
      </c>
      <c r="E28" s="0" t="n">
        <v>19</v>
      </c>
      <c r="F28" s="0" t="n">
        <v>375</v>
      </c>
      <c r="G28" s="62" t="n">
        <f aca="false">C28/F28</f>
        <v>0.181333333333333</v>
      </c>
      <c r="H28" s="76" t="n">
        <v>533</v>
      </c>
      <c r="I28" s="77" t="n">
        <v>144</v>
      </c>
      <c r="J28" s="77" t="n">
        <v>363</v>
      </c>
      <c r="K28" s="77" t="n">
        <v>26</v>
      </c>
      <c r="L28" s="109" t="n">
        <v>533</v>
      </c>
      <c r="M28" s="62" t="n">
        <f aca="false">I28/L28</f>
        <v>0.270168855534709</v>
      </c>
    </row>
    <row r="29" customFormat="false" ht="12.8" hidden="false" customHeight="false" outlineLevel="0" collapsed="false">
      <c r="A29" s="88" t="n">
        <v>86</v>
      </c>
      <c r="B29" s="0" t="n">
        <v>605</v>
      </c>
      <c r="C29" s="0" t="n">
        <v>170</v>
      </c>
      <c r="D29" s="0" t="n">
        <v>357</v>
      </c>
      <c r="E29" s="0" t="n">
        <v>67</v>
      </c>
      <c r="F29" s="0" t="n">
        <v>594</v>
      </c>
      <c r="G29" s="62" t="n">
        <f aca="false">C29/F29</f>
        <v>0.286195286195286</v>
      </c>
      <c r="H29" s="76" t="n">
        <v>830</v>
      </c>
      <c r="I29" s="77" t="n">
        <v>214</v>
      </c>
      <c r="J29" s="77" t="n">
        <v>512</v>
      </c>
      <c r="K29" s="77" t="n">
        <v>73</v>
      </c>
      <c r="L29" s="109" t="n">
        <v>799</v>
      </c>
      <c r="M29" s="62" t="n">
        <f aca="false">I29/L29</f>
        <v>0.267834793491865</v>
      </c>
    </row>
    <row r="30" customFormat="false" ht="12.8" hidden="false" customHeight="false" outlineLevel="0" collapsed="false">
      <c r="A30" s="88" t="n">
        <v>87</v>
      </c>
      <c r="B30" s="0" t="n">
        <v>619</v>
      </c>
      <c r="C30" s="0" t="n">
        <v>95</v>
      </c>
      <c r="D30" s="0" t="n">
        <v>444</v>
      </c>
      <c r="E30" s="0" t="n">
        <v>91</v>
      </c>
      <c r="F30" s="0" t="n">
        <v>630</v>
      </c>
      <c r="G30" s="62" t="n">
        <f aca="false">C30/F30</f>
        <v>0.150793650793651</v>
      </c>
      <c r="H30" s="76" t="n">
        <v>936</v>
      </c>
      <c r="I30" s="77" t="n">
        <v>148</v>
      </c>
      <c r="J30" s="77" t="n">
        <v>683</v>
      </c>
      <c r="K30" s="77" t="n">
        <v>108</v>
      </c>
      <c r="L30" s="109" t="n">
        <v>939</v>
      </c>
      <c r="M30" s="62" t="n">
        <f aca="false">I30/L30</f>
        <v>0.157614483493078</v>
      </c>
    </row>
    <row r="31" customFormat="false" ht="12.8" hidden="false" customHeight="false" outlineLevel="0" collapsed="false">
      <c r="A31" s="88" t="n">
        <v>93</v>
      </c>
      <c r="B31" s="0" t="n">
        <v>3987</v>
      </c>
      <c r="C31" s="0" t="n">
        <v>1075</v>
      </c>
      <c r="D31" s="0" t="n">
        <v>1972</v>
      </c>
      <c r="E31" s="0" t="n">
        <v>232</v>
      </c>
      <c r="F31" s="0" t="n">
        <v>3279</v>
      </c>
      <c r="G31" s="62" t="n">
        <f aca="false">C31/F31</f>
        <v>0.327843854833791</v>
      </c>
      <c r="H31" s="76" t="n">
        <v>5969</v>
      </c>
      <c r="I31" s="77" t="n">
        <v>1392</v>
      </c>
      <c r="J31" s="77" t="n">
        <v>3349</v>
      </c>
      <c r="K31" s="77" t="n">
        <v>425</v>
      </c>
      <c r="L31" s="109" t="n">
        <v>5166</v>
      </c>
      <c r="M31" s="62" t="n">
        <f aca="false">I31/L31</f>
        <v>0.26945412311266</v>
      </c>
    </row>
    <row r="32" customFormat="false" ht="12.8" hidden="false" customHeight="false" outlineLevel="0" collapsed="false">
      <c r="A32" s="88" t="n">
        <v>95</v>
      </c>
      <c r="B32" s="0" t="n">
        <v>4077</v>
      </c>
      <c r="C32" s="0" t="n">
        <v>927</v>
      </c>
      <c r="D32" s="0" t="n">
        <v>1997</v>
      </c>
      <c r="E32" s="0" t="n">
        <v>354</v>
      </c>
      <c r="F32" s="0" t="n">
        <v>3278</v>
      </c>
      <c r="G32" s="62" t="n">
        <f aca="false">C32/F32</f>
        <v>0.282794386821232</v>
      </c>
      <c r="H32" s="76" t="n">
        <v>6766</v>
      </c>
      <c r="I32" s="77" t="n">
        <v>1531</v>
      </c>
      <c r="J32" s="77" t="n">
        <v>3812</v>
      </c>
      <c r="K32" s="77" t="n">
        <v>675</v>
      </c>
      <c r="L32" s="109" t="n">
        <v>6018</v>
      </c>
      <c r="M32" s="62" t="n">
        <f aca="false">I32/L32</f>
        <v>0.254403456297773</v>
      </c>
    </row>
    <row r="33" customFormat="false" ht="12.8" hidden="false" customHeight="false" outlineLevel="0" collapsed="false">
      <c r="A33" s="88" t="n">
        <v>971</v>
      </c>
      <c r="B33" s="0" t="n">
        <v>395</v>
      </c>
      <c r="C33" s="0" t="n">
        <v>72</v>
      </c>
      <c r="D33" s="0" t="n">
        <v>159</v>
      </c>
      <c r="E33" s="0" t="n">
        <v>27</v>
      </c>
      <c r="F33" s="0" t="n">
        <v>258</v>
      </c>
      <c r="G33" s="62" t="n">
        <f aca="false">C33/F33</f>
        <v>0.27906976744186</v>
      </c>
      <c r="H33" s="76" t="n">
        <v>572</v>
      </c>
      <c r="I33" s="77" t="n">
        <v>111</v>
      </c>
      <c r="J33" s="77" t="n">
        <v>254</v>
      </c>
      <c r="K33" s="77" t="n">
        <v>35</v>
      </c>
      <c r="L33" s="109" t="n">
        <v>400</v>
      </c>
      <c r="M33" s="62" t="n">
        <f aca="false">I33/L33</f>
        <v>0.2775</v>
      </c>
    </row>
    <row r="34" customFormat="false" ht="12.8" hidden="false" customHeight="false" outlineLevel="0" collapsed="false">
      <c r="A34" s="88" t="n">
        <v>972</v>
      </c>
      <c r="B34" s="0" t="n">
        <v>8</v>
      </c>
      <c r="C34" s="0" t="n">
        <v>2</v>
      </c>
      <c r="D34" s="0" t="n">
        <v>9</v>
      </c>
      <c r="E34" s="0" t="n">
        <v>0</v>
      </c>
      <c r="F34" s="0" t="n">
        <v>11</v>
      </c>
      <c r="G34" s="62" t="n">
        <f aca="false">C34/F34</f>
        <v>0.181818181818182</v>
      </c>
      <c r="H34" s="76" t="n">
        <v>54</v>
      </c>
      <c r="I34" s="77" t="n">
        <v>10</v>
      </c>
      <c r="J34" s="77" t="n">
        <v>53</v>
      </c>
      <c r="K34" s="77"/>
      <c r="L34" s="109" t="n">
        <v>63</v>
      </c>
      <c r="M34" s="62" t="n">
        <f aca="false">I34/L34</f>
        <v>0.158730158730159</v>
      </c>
    </row>
    <row r="35" customFormat="false" ht="12.8" hidden="false" customHeight="false" outlineLevel="0" collapsed="false">
      <c r="A35" s="88" t="n">
        <v>973</v>
      </c>
      <c r="B35" s="0" t="n">
        <v>1022</v>
      </c>
      <c r="C35" s="0" t="n">
        <v>257</v>
      </c>
      <c r="D35" s="0" t="n">
        <v>423</v>
      </c>
      <c r="E35" s="0" t="n">
        <v>122</v>
      </c>
      <c r="F35" s="0" t="n">
        <v>802</v>
      </c>
      <c r="G35" s="62" t="n">
        <f aca="false">C35/F35</f>
        <v>0.320448877805486</v>
      </c>
      <c r="H35" s="76" t="n">
        <v>1301</v>
      </c>
      <c r="I35" s="77" t="n">
        <v>392</v>
      </c>
      <c r="J35" s="77" t="n">
        <v>540</v>
      </c>
      <c r="K35" s="77" t="n">
        <v>130</v>
      </c>
      <c r="L35" s="109" t="n">
        <v>1062</v>
      </c>
      <c r="M35" s="62" t="n">
        <f aca="false">I35/L35</f>
        <v>0.369114877589454</v>
      </c>
    </row>
    <row r="36" customFormat="false" ht="12.8" hidden="false" customHeight="false" outlineLevel="0" collapsed="false">
      <c r="A36" s="88" t="n">
        <v>974</v>
      </c>
      <c r="B36" s="0" t="n">
        <v>27</v>
      </c>
      <c r="C36" s="0" t="n">
        <v>7</v>
      </c>
      <c r="D36" s="0" t="n">
        <v>22</v>
      </c>
      <c r="E36" s="0" t="n">
        <v>1</v>
      </c>
      <c r="F36" s="0" t="n">
        <v>30</v>
      </c>
      <c r="G36" s="62" t="n">
        <f aca="false">C36/F36</f>
        <v>0.233333333333333</v>
      </c>
      <c r="H36" s="76" t="n">
        <v>187</v>
      </c>
      <c r="I36" s="77" t="n">
        <v>24</v>
      </c>
      <c r="J36" s="77" t="n">
        <v>164</v>
      </c>
      <c r="K36" s="77" t="n">
        <v>3</v>
      </c>
      <c r="L36" s="109" t="n">
        <v>191</v>
      </c>
      <c r="M36" s="62" t="n">
        <f aca="false">I36/L36</f>
        <v>0.12565445026178</v>
      </c>
    </row>
    <row r="37" customFormat="false" ht="12.8" hidden="false" customHeight="false" outlineLevel="0" collapsed="false">
      <c r="A37" s="88" t="n">
        <v>976</v>
      </c>
      <c r="B37" s="0" t="n">
        <v>751</v>
      </c>
      <c r="C37" s="0" t="n">
        <v>282</v>
      </c>
      <c r="D37" s="0" t="n">
        <v>489</v>
      </c>
      <c r="E37" s="0" t="n">
        <v>79</v>
      </c>
      <c r="F37" s="0" t="n">
        <v>850</v>
      </c>
      <c r="G37" s="62" t="n">
        <f aca="false">C37/F37</f>
        <v>0.331764705882353</v>
      </c>
      <c r="H37" s="76" t="n">
        <v>1932</v>
      </c>
      <c r="I37" s="77" t="n">
        <v>683</v>
      </c>
      <c r="J37" s="77" t="n">
        <v>1064</v>
      </c>
      <c r="K37" s="77" t="n">
        <v>255</v>
      </c>
      <c r="L37" s="109" t="n">
        <v>2002</v>
      </c>
      <c r="M37" s="62" t="n">
        <f aca="false">I37/L37</f>
        <v>0.341158841158841</v>
      </c>
    </row>
    <row r="38" customFormat="false" ht="12.8" hidden="false" customHeight="false" outlineLevel="0" collapsed="false">
      <c r="A38" s="88" t="n">
        <v>977</v>
      </c>
      <c r="B38" s="0" t="n">
        <v>32</v>
      </c>
      <c r="C38" s="0" t="n">
        <v>4</v>
      </c>
      <c r="D38" s="0" t="n">
        <v>10</v>
      </c>
      <c r="E38" s="0" t="n">
        <v>3</v>
      </c>
      <c r="F38" s="0" t="n">
        <v>17</v>
      </c>
      <c r="G38" s="62" t="n">
        <f aca="false">C38/F38</f>
        <v>0.235294117647059</v>
      </c>
      <c r="H38" s="76" t="n">
        <v>40</v>
      </c>
      <c r="I38" s="77" t="n">
        <v>5</v>
      </c>
      <c r="J38" s="77" t="n">
        <v>13</v>
      </c>
      <c r="K38" s="77" t="n">
        <v>3</v>
      </c>
      <c r="L38" s="109" t="n">
        <v>21</v>
      </c>
      <c r="M38" s="62" t="n">
        <f aca="false">I38/L38</f>
        <v>0.238095238095238</v>
      </c>
    </row>
    <row r="39" customFormat="false" ht="12.8" hidden="false" customHeight="false" outlineLevel="0" collapsed="false">
      <c r="A39" s="88" t="s">
        <v>98</v>
      </c>
      <c r="B39" s="0" t="n">
        <v>95</v>
      </c>
      <c r="C39" s="0" t="n">
        <v>14</v>
      </c>
      <c r="D39" s="0" t="n">
        <v>68</v>
      </c>
      <c r="E39" s="0" t="n">
        <v>4</v>
      </c>
      <c r="F39" s="0" t="n">
        <v>86</v>
      </c>
      <c r="G39" s="62" t="n">
        <f aca="false">C39/F39</f>
        <v>0.162790697674419</v>
      </c>
      <c r="H39" s="76" t="n">
        <v>155</v>
      </c>
      <c r="I39" s="77" t="n">
        <v>28</v>
      </c>
      <c r="J39" s="77" t="n">
        <v>110</v>
      </c>
      <c r="K39" s="77" t="n">
        <v>9</v>
      </c>
      <c r="L39" s="109" t="n">
        <v>147</v>
      </c>
      <c r="M39" s="62" t="n">
        <f aca="false">I39/L39</f>
        <v>0.19047619047619</v>
      </c>
    </row>
    <row r="40" customFormat="false" ht="12.8" hidden="false" customHeight="false" outlineLevel="0" collapsed="false">
      <c r="A40" s="88" t="s">
        <v>25</v>
      </c>
      <c r="B40" s="0" t="n">
        <v>49933</v>
      </c>
      <c r="C40" s="0" t="n">
        <v>13979</v>
      </c>
      <c r="D40" s="0" t="n">
        <v>27304</v>
      </c>
      <c r="E40" s="0" t="n">
        <v>4547</v>
      </c>
      <c r="F40" s="0" t="n">
        <v>45830</v>
      </c>
      <c r="G40" s="62" t="n">
        <f aca="false">C40/F40</f>
        <v>0.305018546803404</v>
      </c>
      <c r="H40" s="76" t="n">
        <v>90171</v>
      </c>
      <c r="I40" s="77" t="n">
        <v>21846</v>
      </c>
      <c r="J40" s="77" t="n">
        <v>54313</v>
      </c>
      <c r="K40" s="77" t="n">
        <v>8781</v>
      </c>
      <c r="L40" s="109" t="n">
        <v>84940</v>
      </c>
      <c r="M40" s="62" t="n">
        <f aca="false">I40/L40</f>
        <v>0.257193312926772</v>
      </c>
    </row>
    <row r="41" customFormat="false" ht="12.8" hidden="false" customHeight="false" outlineLevel="0" collapsed="false">
      <c r="A41" s="88" t="s">
        <v>67</v>
      </c>
      <c r="B41" s="0" t="n">
        <v>52169</v>
      </c>
      <c r="C41" s="0" t="n">
        <v>14625</v>
      </c>
      <c r="D41" s="0" t="n">
        <v>28409</v>
      </c>
      <c r="E41" s="0" t="n">
        <v>4757</v>
      </c>
      <c r="F41" s="0" t="n">
        <v>47791</v>
      </c>
      <c r="G41" s="62" t="n">
        <f aca="false">C41/F41</f>
        <v>0.306019961917516</v>
      </c>
      <c r="H41" s="89" t="n">
        <v>94260</v>
      </c>
      <c r="I41" s="90" t="n">
        <v>23071</v>
      </c>
      <c r="J41" s="90" t="n">
        <v>56402</v>
      </c>
      <c r="K41" s="90" t="n">
        <v>9208</v>
      </c>
      <c r="L41" s="110" t="n">
        <v>88681</v>
      </c>
      <c r="M41" s="62" t="n">
        <f aca="false">I41/L41</f>
        <v>0.260157192634273</v>
      </c>
    </row>
    <row r="42" customFormat="false" ht="12.8" hidden="false" customHeight="false" outlineLevel="0" collapsed="false">
      <c r="M42" s="62"/>
    </row>
  </sheetData>
  <mergeCells count="2">
    <mergeCell ref="B1:F1"/>
    <mergeCell ref="H1:L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M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33" activeCellId="1" sqref="38:38 F33"/>
    </sheetView>
  </sheetViews>
  <sheetFormatPr defaultRowHeight="12.8" zeroHeight="false" outlineLevelRow="0" outlineLevelCol="0"/>
  <cols>
    <col collapsed="false" customWidth="false" hidden="false" outlineLevel="0" max="1025" min="1" style="0" width="11.52"/>
  </cols>
  <sheetData>
    <row r="1" customFormat="false" ht="12.8" hidden="false" customHeight="false" outlineLevel="0" collapsed="false">
      <c r="A1" s="0" t="s">
        <v>99</v>
      </c>
      <c r="B1" s="111" t="s">
        <v>100</v>
      </c>
      <c r="C1" s="111"/>
      <c r="D1" s="111"/>
      <c r="F1" s="111" t="s">
        <v>101</v>
      </c>
      <c r="G1" s="111"/>
      <c r="H1" s="111"/>
      <c r="I1" s="111"/>
    </row>
    <row r="2" customFormat="false" ht="12.8" hidden="false" customHeight="false" outlineLevel="0" collapsed="false">
      <c r="A2" s="0" t="s">
        <v>102</v>
      </c>
      <c r="B2" s="0" t="s">
        <v>103</v>
      </c>
      <c r="C2" s="0" t="s">
        <v>92</v>
      </c>
      <c r="D2" s="0" t="s">
        <v>104</v>
      </c>
      <c r="E2" s="0" t="s">
        <v>105</v>
      </c>
      <c r="F2" s="0" t="s">
        <v>103</v>
      </c>
      <c r="G2" s="0" t="s">
        <v>92</v>
      </c>
      <c r="H2" s="0" t="s">
        <v>106</v>
      </c>
      <c r="I2" s="0" t="s">
        <v>107</v>
      </c>
      <c r="J2" s="0" t="s">
        <v>103</v>
      </c>
      <c r="K2" s="0" t="s">
        <v>92</v>
      </c>
      <c r="L2" s="0" t="s">
        <v>108</v>
      </c>
      <c r="M2" s="0" t="s">
        <v>109</v>
      </c>
    </row>
    <row r="3" customFormat="false" ht="12.8" hidden="false" customHeight="false" outlineLevel="0" collapsed="false">
      <c r="A3" s="0" t="s">
        <v>110</v>
      </c>
      <c r="B3" s="0" t="n">
        <v>86</v>
      </c>
      <c r="C3" s="0" t="n">
        <v>67</v>
      </c>
      <c r="D3" s="0" t="n">
        <v>54</v>
      </c>
      <c r="E3" s="0" t="n">
        <v>13</v>
      </c>
      <c r="F3" s="0" t="n">
        <v>89</v>
      </c>
      <c r="G3" s="0" t="n">
        <v>33</v>
      </c>
      <c r="H3" s="0" t="n">
        <v>8</v>
      </c>
      <c r="I3" s="0" t="n">
        <v>25</v>
      </c>
      <c r="J3" s="0" t="n">
        <v>175</v>
      </c>
      <c r="K3" s="0" t="n">
        <v>100</v>
      </c>
      <c r="L3" s="0" t="n">
        <v>62</v>
      </c>
      <c r="M3" s="0" t="n">
        <v>38</v>
      </c>
    </row>
    <row r="4" customFormat="false" ht="12.8" hidden="false" customHeight="false" outlineLevel="0" collapsed="false">
      <c r="A4" s="0" t="s">
        <v>111</v>
      </c>
      <c r="B4" s="0" t="n">
        <v>224</v>
      </c>
      <c r="C4" s="0" t="n">
        <v>91</v>
      </c>
      <c r="D4" s="0" t="n">
        <v>59</v>
      </c>
      <c r="E4" s="0" t="n">
        <v>32</v>
      </c>
      <c r="F4" s="0" t="n">
        <v>53</v>
      </c>
      <c r="G4" s="0" t="n">
        <v>29</v>
      </c>
      <c r="H4" s="0" t="n">
        <v>24</v>
      </c>
      <c r="I4" s="0" t="n">
        <v>5</v>
      </c>
      <c r="J4" s="0" t="n">
        <v>277</v>
      </c>
      <c r="K4" s="0" t="n">
        <v>120</v>
      </c>
      <c r="L4" s="0" t="n">
        <v>83</v>
      </c>
      <c r="M4" s="0" t="n">
        <v>37</v>
      </c>
    </row>
    <row r="5" customFormat="false" ht="12.8" hidden="false" customHeight="false" outlineLevel="0" collapsed="false">
      <c r="A5" s="0" t="s">
        <v>112</v>
      </c>
      <c r="B5" s="0" t="n">
        <v>583</v>
      </c>
      <c r="C5" s="0" t="n">
        <v>553</v>
      </c>
      <c r="D5" s="0" t="n">
        <v>550</v>
      </c>
      <c r="E5" s="0" t="n">
        <v>2</v>
      </c>
      <c r="F5" s="0" t="n">
        <v>572</v>
      </c>
      <c r="G5" s="0" t="n">
        <v>423</v>
      </c>
      <c r="H5" s="0" t="n">
        <v>409</v>
      </c>
      <c r="I5" s="0" t="n">
        <v>14</v>
      </c>
      <c r="J5" s="0" t="n">
        <v>1155</v>
      </c>
      <c r="K5" s="0" t="n">
        <v>976</v>
      </c>
      <c r="L5" s="0" t="n">
        <v>959</v>
      </c>
      <c r="M5" s="0" t="n">
        <v>16</v>
      </c>
    </row>
  </sheetData>
  <mergeCells count="2">
    <mergeCell ref="B1:D1"/>
    <mergeCell ref="F1:I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Y40"/>
  <sheetViews>
    <sheetView showFormulas="false" showGridLines="true" showRowColHeaders="true" showZeros="true" rightToLeft="false" tabSelected="false" showOutlineSymbols="true" defaultGridColor="true" view="normal" topLeftCell="J1" colorId="64" zoomScale="124" zoomScaleNormal="124" zoomScalePageLayoutView="100" workbookViewId="0">
      <selection pane="topLeft" activeCell="J1" activeCellId="1" sqref="38:38 J1"/>
    </sheetView>
  </sheetViews>
  <sheetFormatPr defaultRowHeight="12.8" zeroHeight="false" outlineLevelRow="0" outlineLevelCol="0"/>
  <cols>
    <col collapsed="false" customWidth="false" hidden="false" outlineLevel="0" max="1" min="1" style="112" width="11.52"/>
    <col collapsed="false" customWidth="false" hidden="false" outlineLevel="0" max="4" min="2" style="113" width="11.52"/>
    <col collapsed="false" customWidth="true" hidden="false" outlineLevel="0" max="6" min="5" style="113" width="8.72"/>
    <col collapsed="false" customWidth="false" hidden="false" outlineLevel="0" max="11" min="7" style="113" width="11.52"/>
    <col collapsed="false" customWidth="false" hidden="false" outlineLevel="0" max="15" min="12" style="114" width="11.52"/>
    <col collapsed="false" customWidth="false" hidden="false" outlineLevel="0" max="25" min="16" style="113" width="11.52"/>
    <col collapsed="false" customWidth="false" hidden="false" outlineLevel="0" max="1025" min="26" style="0" width="11.52"/>
  </cols>
  <sheetData>
    <row r="1" s="118" customFormat="true" ht="12.8" hidden="false" customHeight="false" outlineLevel="0" collapsed="false">
      <c r="A1" s="115"/>
      <c r="B1" s="116"/>
      <c r="C1" s="116" t="s">
        <v>85</v>
      </c>
      <c r="D1" s="116"/>
      <c r="E1" s="116"/>
      <c r="F1" s="116"/>
      <c r="G1" s="117" t="s">
        <v>70</v>
      </c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customFormat="false" ht="33.3" hidden="false" customHeight="false" outlineLevel="0" collapsed="false">
      <c r="A2" s="112" t="s">
        <v>0</v>
      </c>
      <c r="B2" s="119" t="s">
        <v>34</v>
      </c>
      <c r="C2" s="120" t="s">
        <v>113</v>
      </c>
      <c r="D2" s="121" t="s">
        <v>114</v>
      </c>
      <c r="E2" s="121" t="s">
        <v>115</v>
      </c>
      <c r="F2" s="122" t="s">
        <v>116</v>
      </c>
      <c r="G2" s="123" t="s">
        <v>117</v>
      </c>
      <c r="H2" s="124" t="s">
        <v>118</v>
      </c>
      <c r="I2" s="124" t="s">
        <v>119</v>
      </c>
      <c r="J2" s="124" t="s">
        <v>120</v>
      </c>
      <c r="K2" s="124" t="s">
        <v>121</v>
      </c>
      <c r="L2" s="125" t="s">
        <v>122</v>
      </c>
      <c r="M2" s="126" t="s">
        <v>123</v>
      </c>
      <c r="N2" s="126" t="s">
        <v>124</v>
      </c>
      <c r="O2" s="126" t="s">
        <v>125</v>
      </c>
      <c r="P2" s="124" t="s">
        <v>126</v>
      </c>
      <c r="Q2" s="124" t="s">
        <v>127</v>
      </c>
      <c r="R2" s="124" t="s">
        <v>128</v>
      </c>
      <c r="S2" s="124" t="s">
        <v>129</v>
      </c>
      <c r="T2" s="127" t="s">
        <v>130</v>
      </c>
      <c r="U2" s="124" t="s">
        <v>131</v>
      </c>
      <c r="V2" s="124" t="s">
        <v>132</v>
      </c>
      <c r="W2" s="124" t="s">
        <v>133</v>
      </c>
      <c r="X2" s="124" t="s">
        <v>134</v>
      </c>
      <c r="Y2" s="127" t="s">
        <v>135</v>
      </c>
    </row>
    <row r="3" customFormat="false" ht="12.8" hidden="false" customHeight="false" outlineLevel="0" collapsed="false">
      <c r="A3" s="112" t="n">
        <v>6</v>
      </c>
      <c r="B3" s="128" t="s">
        <v>136</v>
      </c>
      <c r="C3" s="129" t="n">
        <v>877</v>
      </c>
      <c r="D3" s="130" t="n">
        <v>4</v>
      </c>
      <c r="E3" s="130" t="n">
        <v>69</v>
      </c>
      <c r="F3" s="131" t="n">
        <v>804</v>
      </c>
      <c r="G3" s="132" t="n">
        <v>23</v>
      </c>
      <c r="H3" s="133" t="n">
        <v>454</v>
      </c>
      <c r="I3" s="133" t="n">
        <v>339</v>
      </c>
      <c r="J3" s="134" t="n">
        <v>822</v>
      </c>
      <c r="K3" s="135" t="n">
        <f aca="false">+I3/J3</f>
        <v>0.412408759124088</v>
      </c>
      <c r="L3" s="136" t="n">
        <f aca="false">+G3-P3-U3</f>
        <v>21</v>
      </c>
      <c r="M3" s="136" t="n">
        <f aca="false">+H3-Q3-V3</f>
        <v>428</v>
      </c>
      <c r="N3" s="136" t="n">
        <f aca="false">+I3-R3-W3</f>
        <v>293</v>
      </c>
      <c r="O3" s="136" t="n">
        <f aca="false">+J3-S3-X3</f>
        <v>748</v>
      </c>
      <c r="P3" s="137" t="n">
        <v>1</v>
      </c>
      <c r="Q3" s="137" t="n">
        <v>2</v>
      </c>
      <c r="R3" s="137" t="n">
        <v>1</v>
      </c>
      <c r="S3" s="137" t="n">
        <v>4</v>
      </c>
      <c r="T3" s="135" t="n">
        <f aca="false">+R3/S3</f>
        <v>0.25</v>
      </c>
      <c r="U3" s="132" t="n">
        <v>1</v>
      </c>
      <c r="V3" s="133" t="n">
        <v>24</v>
      </c>
      <c r="W3" s="133" t="n">
        <v>45</v>
      </c>
      <c r="X3" s="134" t="n">
        <v>70</v>
      </c>
      <c r="Y3" s="135" t="n">
        <f aca="false">+W3/X3</f>
        <v>0.642857142857143</v>
      </c>
    </row>
    <row r="4" customFormat="false" ht="12.8" hidden="false" customHeight="false" outlineLevel="0" collapsed="false">
      <c r="A4" s="112" t="n">
        <v>13</v>
      </c>
      <c r="B4" s="128" t="s">
        <v>137</v>
      </c>
      <c r="C4" s="138" t="n">
        <v>1063</v>
      </c>
      <c r="D4" s="130" t="n">
        <v>0</v>
      </c>
      <c r="E4" s="130" t="n">
        <v>18</v>
      </c>
      <c r="F4" s="139" t="n">
        <v>1045</v>
      </c>
      <c r="G4" s="132" t="n">
        <v>42</v>
      </c>
      <c r="H4" s="133" t="n">
        <v>1009</v>
      </c>
      <c r="I4" s="133" t="n">
        <v>343</v>
      </c>
      <c r="J4" s="134" t="n">
        <v>1401</v>
      </c>
      <c r="K4" s="135" t="n">
        <f aca="false">+I4/J4</f>
        <v>0.244825124910778</v>
      </c>
      <c r="L4" s="136" t="n">
        <f aca="false">+G4-P4-U4</f>
        <v>36</v>
      </c>
      <c r="M4" s="136" t="n">
        <f aca="false">+H4-Q4-V4</f>
        <v>1004</v>
      </c>
      <c r="N4" s="136" t="n">
        <f aca="false">+I4-R4-W4</f>
        <v>336</v>
      </c>
      <c r="O4" s="136" t="n">
        <f aca="false">+J4-S4-X4</f>
        <v>1383</v>
      </c>
      <c r="P4" s="137" t="n">
        <v>0</v>
      </c>
      <c r="Q4" s="137" t="n">
        <v>0</v>
      </c>
      <c r="R4" s="137" t="n">
        <v>0</v>
      </c>
      <c r="S4" s="137" t="n">
        <v>0</v>
      </c>
      <c r="T4" s="135" t="e">
        <f aca="false">+R4/S4</f>
        <v>#DIV/0!</v>
      </c>
      <c r="U4" s="132" t="n">
        <v>6</v>
      </c>
      <c r="V4" s="133" t="n">
        <v>5</v>
      </c>
      <c r="W4" s="133" t="n">
        <v>7</v>
      </c>
      <c r="X4" s="134" t="n">
        <v>18</v>
      </c>
      <c r="Y4" s="135" t="n">
        <f aca="false">+W4/X4</f>
        <v>0.388888888888889</v>
      </c>
    </row>
    <row r="5" customFormat="false" ht="12.8" hidden="false" customHeight="false" outlineLevel="0" collapsed="false">
      <c r="A5" s="112" t="n">
        <v>14</v>
      </c>
      <c r="B5" s="128" t="s">
        <v>138</v>
      </c>
      <c r="C5" s="129" t="n">
        <v>377</v>
      </c>
      <c r="D5" s="130" t="n">
        <v>0</v>
      </c>
      <c r="E5" s="130" t="n">
        <v>9</v>
      </c>
      <c r="F5" s="131" t="n">
        <v>368</v>
      </c>
      <c r="G5" s="132" t="n">
        <v>15</v>
      </c>
      <c r="H5" s="133" t="n">
        <v>308</v>
      </c>
      <c r="I5" s="133" t="n">
        <v>47</v>
      </c>
      <c r="J5" s="134" t="n">
        <v>372</v>
      </c>
      <c r="K5" s="135" t="n">
        <f aca="false">+I5/J5</f>
        <v>0.126344086021505</v>
      </c>
      <c r="L5" s="136" t="n">
        <f aca="false">+G5-P5-U5</f>
        <v>14</v>
      </c>
      <c r="M5" s="136" t="n">
        <f aca="false">+H5-Q5-V5</f>
        <v>304</v>
      </c>
      <c r="N5" s="136" t="n">
        <f aca="false">+I5-R5-W5</f>
        <v>44</v>
      </c>
      <c r="O5" s="136" t="n">
        <f aca="false">+J5-S5-X5</f>
        <v>364</v>
      </c>
      <c r="P5" s="137" t="n">
        <v>0</v>
      </c>
      <c r="Q5" s="137" t="n">
        <v>0</v>
      </c>
      <c r="R5" s="137" t="n">
        <v>0</v>
      </c>
      <c r="S5" s="137" t="n">
        <v>0</v>
      </c>
      <c r="T5" s="135" t="e">
        <f aca="false">+R5/S5</f>
        <v>#DIV/0!</v>
      </c>
      <c r="U5" s="132" t="n">
        <v>1</v>
      </c>
      <c r="V5" s="133" t="n">
        <v>4</v>
      </c>
      <c r="W5" s="133" t="n">
        <v>3</v>
      </c>
      <c r="X5" s="134" t="n">
        <v>8</v>
      </c>
      <c r="Y5" s="135" t="n">
        <f aca="false">+W5/X5</f>
        <v>0.375</v>
      </c>
    </row>
    <row r="6" customFormat="false" ht="12.8" hidden="false" customHeight="false" outlineLevel="0" collapsed="false">
      <c r="A6" s="112" t="n">
        <v>21</v>
      </c>
      <c r="B6" s="128" t="s">
        <v>139</v>
      </c>
      <c r="C6" s="129" t="n">
        <v>736</v>
      </c>
      <c r="D6" s="130" t="n">
        <v>1</v>
      </c>
      <c r="E6" s="130" t="n">
        <v>14</v>
      </c>
      <c r="F6" s="131" t="n">
        <v>721</v>
      </c>
      <c r="G6" s="132" t="n">
        <v>25</v>
      </c>
      <c r="H6" s="133" t="n">
        <v>579</v>
      </c>
      <c r="I6" s="133" t="n">
        <v>66</v>
      </c>
      <c r="J6" s="134" t="n">
        <v>672</v>
      </c>
      <c r="K6" s="135" t="n">
        <f aca="false">+I6/J6</f>
        <v>0.0982142857142857</v>
      </c>
      <c r="L6" s="136" t="n">
        <f aca="false">+G6-P6-U6</f>
        <v>25</v>
      </c>
      <c r="M6" s="136" t="n">
        <f aca="false">+H6-Q6-V6</f>
        <v>578</v>
      </c>
      <c r="N6" s="136" t="n">
        <f aca="false">+I6-R6-W6</f>
        <v>52</v>
      </c>
      <c r="O6" s="136" t="n">
        <f aca="false">+J6-S6-X6</f>
        <v>657</v>
      </c>
      <c r="P6" s="137" t="n">
        <v>0</v>
      </c>
      <c r="Q6" s="137" t="n">
        <v>1</v>
      </c>
      <c r="R6" s="137" t="n">
        <v>0</v>
      </c>
      <c r="S6" s="137" t="n">
        <v>1</v>
      </c>
      <c r="T6" s="135" t="n">
        <f aca="false">+R6/S6</f>
        <v>0</v>
      </c>
      <c r="U6" s="132" t="n">
        <v>0</v>
      </c>
      <c r="V6" s="133" t="n">
        <v>0</v>
      </c>
      <c r="W6" s="133" t="n">
        <v>14</v>
      </c>
      <c r="X6" s="134" t="n">
        <v>14</v>
      </c>
      <c r="Y6" s="135" t="n">
        <f aca="false">+W6/X6</f>
        <v>1</v>
      </c>
    </row>
    <row r="7" customFormat="false" ht="12.8" hidden="false" customHeight="false" outlineLevel="0" collapsed="false">
      <c r="A7" s="112" t="n">
        <v>25</v>
      </c>
      <c r="B7" s="128" t="s">
        <v>140</v>
      </c>
      <c r="C7" s="129" t="n">
        <v>239</v>
      </c>
      <c r="D7" s="130" t="n">
        <v>0</v>
      </c>
      <c r="E7" s="130" t="n">
        <v>10</v>
      </c>
      <c r="F7" s="131" t="n">
        <v>229</v>
      </c>
      <c r="G7" s="132" t="n">
        <v>5</v>
      </c>
      <c r="H7" s="133" t="n">
        <v>171</v>
      </c>
      <c r="I7" s="133" t="n">
        <v>35</v>
      </c>
      <c r="J7" s="134" t="n">
        <v>216</v>
      </c>
      <c r="K7" s="135" t="n">
        <f aca="false">+I7/J7</f>
        <v>0.162037037037037</v>
      </c>
      <c r="L7" s="136" t="n">
        <f aca="false">+G7-P7-U7</f>
        <v>5</v>
      </c>
      <c r="M7" s="136" t="n">
        <f aca="false">+H7-Q7-V7</f>
        <v>165</v>
      </c>
      <c r="N7" s="136" t="n">
        <f aca="false">+I7-R7-W7</f>
        <v>33</v>
      </c>
      <c r="O7" s="136" t="n">
        <f aca="false">+J7-S7-X7</f>
        <v>208</v>
      </c>
      <c r="P7" s="137" t="n">
        <v>0</v>
      </c>
      <c r="Q7" s="137" t="n">
        <v>0</v>
      </c>
      <c r="R7" s="137" t="n">
        <v>0</v>
      </c>
      <c r="S7" s="137" t="n">
        <v>0</v>
      </c>
      <c r="T7" s="135" t="e">
        <f aca="false">+R7/S7</f>
        <v>#DIV/0!</v>
      </c>
      <c r="U7" s="132" t="n">
        <v>0</v>
      </c>
      <c r="V7" s="133" t="n">
        <v>6</v>
      </c>
      <c r="W7" s="133" t="n">
        <v>2</v>
      </c>
      <c r="X7" s="134" t="n">
        <v>8</v>
      </c>
      <c r="Y7" s="135" t="n">
        <f aca="false">+W7/X7</f>
        <v>0.25</v>
      </c>
    </row>
    <row r="8" customFormat="false" ht="12.8" hidden="false" customHeight="false" outlineLevel="0" collapsed="false">
      <c r="A8" s="112" t="n">
        <v>30</v>
      </c>
      <c r="B8" s="128" t="s">
        <v>141</v>
      </c>
      <c r="C8" s="129" t="n">
        <v>292</v>
      </c>
      <c r="D8" s="130" t="n">
        <v>0</v>
      </c>
      <c r="E8" s="130" t="n">
        <v>2</v>
      </c>
      <c r="F8" s="131" t="n">
        <v>290</v>
      </c>
      <c r="G8" s="132" t="n">
        <v>13</v>
      </c>
      <c r="H8" s="133" t="n">
        <v>226</v>
      </c>
      <c r="I8" s="133" t="n">
        <v>53</v>
      </c>
      <c r="J8" s="134" t="n">
        <v>292</v>
      </c>
      <c r="K8" s="135" t="n">
        <f aca="false">+I8/J8</f>
        <v>0.181506849315069</v>
      </c>
      <c r="L8" s="136" t="n">
        <f aca="false">+G8-P8-U8</f>
        <v>12</v>
      </c>
      <c r="M8" s="136" t="n">
        <f aca="false">+H8-Q8-V8</f>
        <v>225</v>
      </c>
      <c r="N8" s="136" t="n">
        <f aca="false">+I8-R8-W8</f>
        <v>53</v>
      </c>
      <c r="O8" s="136" t="n">
        <f aca="false">+J8-S8-X8</f>
        <v>290</v>
      </c>
      <c r="P8" s="137" t="n">
        <v>0</v>
      </c>
      <c r="Q8" s="137" t="n">
        <v>0</v>
      </c>
      <c r="R8" s="137" t="n">
        <v>0</v>
      </c>
      <c r="S8" s="137" t="n">
        <v>0</v>
      </c>
      <c r="T8" s="135" t="e">
        <f aca="false">+R8/S8</f>
        <v>#DIV/0!</v>
      </c>
      <c r="U8" s="132" t="n">
        <v>1</v>
      </c>
      <c r="V8" s="133" t="n">
        <v>1</v>
      </c>
      <c r="W8" s="133" t="n">
        <v>0</v>
      </c>
      <c r="X8" s="134" t="n">
        <v>2</v>
      </c>
      <c r="Y8" s="135" t="n">
        <f aca="false">+W8/X8</f>
        <v>0</v>
      </c>
    </row>
    <row r="9" customFormat="false" ht="12.8" hidden="false" customHeight="false" outlineLevel="0" collapsed="false">
      <c r="A9" s="112" t="n">
        <v>31</v>
      </c>
      <c r="B9" s="128" t="s">
        <v>142</v>
      </c>
      <c r="C9" s="129" t="n">
        <v>710</v>
      </c>
      <c r="D9" s="130" t="n">
        <v>1</v>
      </c>
      <c r="E9" s="130" t="n">
        <v>58</v>
      </c>
      <c r="F9" s="131" t="n">
        <v>651</v>
      </c>
      <c r="G9" s="132" t="n">
        <v>19</v>
      </c>
      <c r="H9" s="133" t="n">
        <v>363</v>
      </c>
      <c r="I9" s="133" t="n">
        <v>207</v>
      </c>
      <c r="J9" s="134" t="n">
        <v>591</v>
      </c>
      <c r="K9" s="135" t="n">
        <f aca="false">+I9/J9</f>
        <v>0.350253807106599</v>
      </c>
      <c r="L9" s="136" t="n">
        <f aca="false">+G9-P9-U9</f>
        <v>18</v>
      </c>
      <c r="M9" s="136" t="n">
        <f aca="false">+H9-Q9-V9</f>
        <v>355</v>
      </c>
      <c r="N9" s="136" t="n">
        <f aca="false">+I9-R9-W9</f>
        <v>161</v>
      </c>
      <c r="O9" s="136" t="n">
        <f aca="false">+J9-S9-X9</f>
        <v>536</v>
      </c>
      <c r="P9" s="137" t="n">
        <v>0</v>
      </c>
      <c r="Q9" s="137" t="n">
        <v>1</v>
      </c>
      <c r="R9" s="137" t="n">
        <v>0</v>
      </c>
      <c r="S9" s="137" t="n">
        <v>1</v>
      </c>
      <c r="T9" s="135" t="n">
        <f aca="false">+R9/S9</f>
        <v>0</v>
      </c>
      <c r="U9" s="132" t="n">
        <v>1</v>
      </c>
      <c r="V9" s="133" t="n">
        <v>7</v>
      </c>
      <c r="W9" s="133" t="n">
        <v>46</v>
      </c>
      <c r="X9" s="134" t="n">
        <v>54</v>
      </c>
      <c r="Y9" s="135" t="n">
        <f aca="false">+W9/X9</f>
        <v>0.851851851851852</v>
      </c>
    </row>
    <row r="10" customFormat="false" ht="12.8" hidden="false" customHeight="false" outlineLevel="0" collapsed="false">
      <c r="A10" s="112" t="n">
        <v>33</v>
      </c>
      <c r="B10" s="128" t="s">
        <v>44</v>
      </c>
      <c r="C10" s="138" t="n">
        <v>1027</v>
      </c>
      <c r="D10" s="130" t="n">
        <v>0</v>
      </c>
      <c r="E10" s="130" t="n">
        <v>8</v>
      </c>
      <c r="F10" s="139" t="n">
        <v>1019</v>
      </c>
      <c r="G10" s="132" t="n">
        <v>30</v>
      </c>
      <c r="H10" s="133" t="n">
        <v>815</v>
      </c>
      <c r="I10" s="133" t="n">
        <v>206</v>
      </c>
      <c r="J10" s="134" t="n">
        <v>1059</v>
      </c>
      <c r="K10" s="135" t="n">
        <f aca="false">+I10/J10</f>
        <v>0.19452313503305</v>
      </c>
      <c r="L10" s="136" t="n">
        <f aca="false">+G10-P10-U10</f>
        <v>30</v>
      </c>
      <c r="M10" s="136" t="n">
        <f aca="false">+H10-Q10-V10</f>
        <v>809</v>
      </c>
      <c r="N10" s="136" t="n">
        <f aca="false">+I10-R10-W10</f>
        <v>203</v>
      </c>
      <c r="O10" s="136" t="n">
        <f aca="false">+J10-S10-X10</f>
        <v>1050</v>
      </c>
      <c r="P10" s="137" t="n">
        <v>0</v>
      </c>
      <c r="Q10" s="137" t="n">
        <v>0</v>
      </c>
      <c r="R10" s="137" t="n">
        <v>0</v>
      </c>
      <c r="S10" s="137" t="n">
        <v>0</v>
      </c>
      <c r="T10" s="135" t="e">
        <f aca="false">+R10/S10</f>
        <v>#DIV/0!</v>
      </c>
      <c r="U10" s="132" t="n">
        <v>0</v>
      </c>
      <c r="V10" s="133" t="n">
        <v>6</v>
      </c>
      <c r="W10" s="133" t="n">
        <v>3</v>
      </c>
      <c r="X10" s="134" t="n">
        <v>9</v>
      </c>
      <c r="Y10" s="135" t="n">
        <f aca="false">+W10/X10</f>
        <v>0.333333333333333</v>
      </c>
    </row>
    <row r="11" customFormat="false" ht="12.8" hidden="false" customHeight="false" outlineLevel="0" collapsed="false">
      <c r="A11" s="112" t="n">
        <v>34</v>
      </c>
      <c r="B11" s="128" t="s">
        <v>143</v>
      </c>
      <c r="C11" s="129" t="n">
        <v>530</v>
      </c>
      <c r="D11" s="130" t="n">
        <v>2</v>
      </c>
      <c r="E11" s="130" t="n">
        <v>4</v>
      </c>
      <c r="F11" s="131" t="n">
        <v>524</v>
      </c>
      <c r="G11" s="132" t="n">
        <v>25</v>
      </c>
      <c r="H11" s="133" t="n">
        <v>461</v>
      </c>
      <c r="I11" s="133" t="n">
        <v>102</v>
      </c>
      <c r="J11" s="134" t="n">
        <v>591</v>
      </c>
      <c r="K11" s="135" t="n">
        <f aca="false">+I11/J11</f>
        <v>0.17258883248731</v>
      </c>
      <c r="L11" s="136" t="n">
        <f aca="false">+G11-P11-U11</f>
        <v>25</v>
      </c>
      <c r="M11" s="136" t="n">
        <f aca="false">+H11-Q11-V11</f>
        <v>455</v>
      </c>
      <c r="N11" s="136" t="n">
        <f aca="false">+I11-R11-W11</f>
        <v>102</v>
      </c>
      <c r="O11" s="136" t="n">
        <f aca="false">+J11-S11-X11</f>
        <v>585</v>
      </c>
      <c r="P11" s="137" t="n">
        <v>0</v>
      </c>
      <c r="Q11" s="137" t="n">
        <v>2</v>
      </c>
      <c r="R11" s="137" t="n">
        <v>0</v>
      </c>
      <c r="S11" s="137" t="n">
        <v>2</v>
      </c>
      <c r="T11" s="135" t="n">
        <f aca="false">+R11/S11</f>
        <v>0</v>
      </c>
      <c r="U11" s="132" t="n">
        <v>0</v>
      </c>
      <c r="V11" s="133" t="n">
        <v>4</v>
      </c>
      <c r="W11" s="133" t="n">
        <v>0</v>
      </c>
      <c r="X11" s="134" t="n">
        <v>4</v>
      </c>
      <c r="Y11" s="135" t="n">
        <f aca="false">+W11/X11</f>
        <v>0</v>
      </c>
    </row>
    <row r="12" customFormat="false" ht="12.8" hidden="false" customHeight="false" outlineLevel="0" collapsed="false">
      <c r="A12" s="112" t="n">
        <v>35</v>
      </c>
      <c r="B12" s="128" t="s">
        <v>144</v>
      </c>
      <c r="C12" s="129" t="n">
        <v>568</v>
      </c>
      <c r="D12" s="130" t="n">
        <v>0</v>
      </c>
      <c r="E12" s="130" t="n">
        <v>11</v>
      </c>
      <c r="F12" s="131" t="n">
        <v>557</v>
      </c>
      <c r="G12" s="132" t="n">
        <v>22</v>
      </c>
      <c r="H12" s="133" t="n">
        <v>480</v>
      </c>
      <c r="I12" s="133" t="n">
        <v>100</v>
      </c>
      <c r="J12" s="134" t="n">
        <v>603</v>
      </c>
      <c r="K12" s="135" t="n">
        <f aca="false">+I12/J12</f>
        <v>0.165837479270315</v>
      </c>
      <c r="L12" s="136" t="n">
        <f aca="false">+G12-P12-U12</f>
        <v>22</v>
      </c>
      <c r="M12" s="136" t="n">
        <f aca="false">+H12-Q12-V12</f>
        <v>471</v>
      </c>
      <c r="N12" s="136" t="n">
        <f aca="false">+I12-R12-W12</f>
        <v>98</v>
      </c>
      <c r="O12" s="136" t="n">
        <f aca="false">+J12-S12-X12</f>
        <v>592</v>
      </c>
      <c r="P12" s="137" t="n">
        <v>0</v>
      </c>
      <c r="Q12" s="137" t="n">
        <v>0</v>
      </c>
      <c r="R12" s="137" t="n">
        <v>0</v>
      </c>
      <c r="S12" s="137" t="n">
        <v>0</v>
      </c>
      <c r="T12" s="135" t="e">
        <f aca="false">+R12/S12</f>
        <v>#DIV/0!</v>
      </c>
      <c r="U12" s="132" t="n">
        <v>0</v>
      </c>
      <c r="V12" s="133" t="n">
        <v>9</v>
      </c>
      <c r="W12" s="133" t="n">
        <v>2</v>
      </c>
      <c r="X12" s="134" t="n">
        <v>11</v>
      </c>
      <c r="Y12" s="135" t="n">
        <f aca="false">+W12/X12</f>
        <v>0.181818181818182</v>
      </c>
    </row>
    <row r="13" customFormat="false" ht="12.8" hidden="false" customHeight="false" outlineLevel="0" collapsed="false">
      <c r="A13" s="112" t="n">
        <v>38</v>
      </c>
      <c r="B13" s="128" t="s">
        <v>145</v>
      </c>
      <c r="C13" s="129" t="n">
        <v>803</v>
      </c>
      <c r="D13" s="130" t="n">
        <v>0</v>
      </c>
      <c r="E13" s="130" t="n">
        <v>4</v>
      </c>
      <c r="F13" s="131" t="n">
        <v>799</v>
      </c>
      <c r="G13" s="132" t="n">
        <v>16</v>
      </c>
      <c r="H13" s="133" t="n">
        <v>592</v>
      </c>
      <c r="I13" s="133" t="n">
        <v>183</v>
      </c>
      <c r="J13" s="134" t="n">
        <v>797</v>
      </c>
      <c r="K13" s="135" t="n">
        <f aca="false">+I13/J13</f>
        <v>0.22961104140527</v>
      </c>
      <c r="L13" s="136" t="n">
        <f aca="false">+G13-P13-U13</f>
        <v>16</v>
      </c>
      <c r="M13" s="136" t="n">
        <f aca="false">+H13-Q13-V13</f>
        <v>590</v>
      </c>
      <c r="N13" s="136" t="n">
        <f aca="false">+I13-R13-W13</f>
        <v>181</v>
      </c>
      <c r="O13" s="136" t="n">
        <f aca="false">+J13-S13-X13</f>
        <v>793</v>
      </c>
      <c r="P13" s="137" t="n">
        <v>0</v>
      </c>
      <c r="Q13" s="137" t="n">
        <v>0</v>
      </c>
      <c r="R13" s="137" t="n">
        <v>0</v>
      </c>
      <c r="S13" s="137" t="n">
        <v>0</v>
      </c>
      <c r="T13" s="135" t="e">
        <f aca="false">+R13/S13</f>
        <v>#DIV/0!</v>
      </c>
      <c r="U13" s="132" t="n">
        <v>0</v>
      </c>
      <c r="V13" s="133" t="n">
        <v>2</v>
      </c>
      <c r="W13" s="133" t="n">
        <v>2</v>
      </c>
      <c r="X13" s="134" t="n">
        <v>4</v>
      </c>
      <c r="Y13" s="135" t="n">
        <f aca="false">+W13/X13</f>
        <v>0.5</v>
      </c>
    </row>
    <row r="14" customFormat="false" ht="12.8" hidden="false" customHeight="false" outlineLevel="0" collapsed="false">
      <c r="A14" s="112" t="n">
        <v>44</v>
      </c>
      <c r="B14" s="128" t="s">
        <v>146</v>
      </c>
      <c r="C14" s="129" t="n">
        <v>885</v>
      </c>
      <c r="D14" s="130" t="n">
        <v>0</v>
      </c>
      <c r="E14" s="130" t="n">
        <v>92</v>
      </c>
      <c r="F14" s="131" t="n">
        <v>793</v>
      </c>
      <c r="G14" s="132" t="n">
        <v>31</v>
      </c>
      <c r="H14" s="133" t="n">
        <v>400</v>
      </c>
      <c r="I14" s="133" t="n">
        <v>202</v>
      </c>
      <c r="J14" s="134" t="n">
        <v>642</v>
      </c>
      <c r="K14" s="135" t="n">
        <f aca="false">+I14/J14</f>
        <v>0.314641744548287</v>
      </c>
      <c r="L14" s="136" t="n">
        <f aca="false">+G14-P14-U14</f>
        <v>28</v>
      </c>
      <c r="M14" s="136" t="n">
        <f aca="false">+H14-Q14-V14</f>
        <v>375</v>
      </c>
      <c r="N14" s="136" t="n">
        <f aca="false">+I14-R14-W14</f>
        <v>139</v>
      </c>
      <c r="O14" s="136" t="n">
        <f aca="false">+J14-S14-X14</f>
        <v>551</v>
      </c>
      <c r="P14" s="137" t="n">
        <v>0</v>
      </c>
      <c r="Q14" s="137" t="n">
        <v>0</v>
      </c>
      <c r="R14" s="137" t="n">
        <v>0</v>
      </c>
      <c r="S14" s="137" t="n">
        <v>0</v>
      </c>
      <c r="T14" s="135" t="e">
        <f aca="false">+R14/S14</f>
        <v>#DIV/0!</v>
      </c>
      <c r="U14" s="132" t="n">
        <v>3</v>
      </c>
      <c r="V14" s="133" t="n">
        <v>25</v>
      </c>
      <c r="W14" s="133" t="n">
        <v>63</v>
      </c>
      <c r="X14" s="134" t="n">
        <v>91</v>
      </c>
      <c r="Y14" s="135" t="n">
        <f aca="false">+W14/X14</f>
        <v>0.692307692307692</v>
      </c>
    </row>
    <row r="15" customFormat="false" ht="12.8" hidden="false" customHeight="false" outlineLevel="0" collapsed="false">
      <c r="A15" s="112" t="n">
        <v>45</v>
      </c>
      <c r="B15" s="128" t="s">
        <v>147</v>
      </c>
      <c r="C15" s="129" t="n">
        <v>656</v>
      </c>
      <c r="D15" s="130" t="n">
        <v>0</v>
      </c>
      <c r="E15" s="130" t="n">
        <v>5</v>
      </c>
      <c r="F15" s="131" t="n">
        <v>651</v>
      </c>
      <c r="G15" s="132" t="n">
        <v>11</v>
      </c>
      <c r="H15" s="133" t="n">
        <v>447</v>
      </c>
      <c r="I15" s="133" t="n">
        <v>72</v>
      </c>
      <c r="J15" s="134" t="n">
        <v>532</v>
      </c>
      <c r="K15" s="135" t="n">
        <f aca="false">+I15/J15</f>
        <v>0.135338345864662</v>
      </c>
      <c r="L15" s="136" t="n">
        <f aca="false">+G15-P15-U15</f>
        <v>11</v>
      </c>
      <c r="M15" s="136" t="n">
        <f aca="false">+H15-Q15-V15</f>
        <v>445</v>
      </c>
      <c r="N15" s="136" t="n">
        <f aca="false">+I15-R15-W15</f>
        <v>69</v>
      </c>
      <c r="O15" s="136" t="n">
        <f aca="false">+J15-S15-X15</f>
        <v>527</v>
      </c>
      <c r="P15" s="137" t="n">
        <v>0</v>
      </c>
      <c r="Q15" s="137" t="n">
        <v>0</v>
      </c>
      <c r="R15" s="137" t="n">
        <v>0</v>
      </c>
      <c r="S15" s="137" t="n">
        <v>0</v>
      </c>
      <c r="T15" s="135" t="e">
        <f aca="false">+R15/S15</f>
        <v>#DIV/0!</v>
      </c>
      <c r="U15" s="132" t="n">
        <v>0</v>
      </c>
      <c r="V15" s="133" t="n">
        <v>2</v>
      </c>
      <c r="W15" s="133" t="n">
        <v>3</v>
      </c>
      <c r="X15" s="134" t="n">
        <v>5</v>
      </c>
      <c r="Y15" s="135" t="n">
        <f aca="false">+W15/X15</f>
        <v>0.6</v>
      </c>
    </row>
    <row r="16" customFormat="false" ht="12.8" hidden="false" customHeight="false" outlineLevel="0" collapsed="false">
      <c r="A16" s="112" t="n">
        <v>51</v>
      </c>
      <c r="B16" s="128" t="s">
        <v>148</v>
      </c>
      <c r="C16" s="129" t="n">
        <v>793</v>
      </c>
      <c r="D16" s="130" t="n">
        <v>0</v>
      </c>
      <c r="E16" s="130" t="n">
        <v>6</v>
      </c>
      <c r="F16" s="131" t="n">
        <v>787</v>
      </c>
      <c r="G16" s="132" t="n">
        <v>13</v>
      </c>
      <c r="H16" s="133" t="n">
        <v>601</v>
      </c>
      <c r="I16" s="133" t="n">
        <v>109</v>
      </c>
      <c r="J16" s="134" t="n">
        <v>727</v>
      </c>
      <c r="K16" s="135" t="n">
        <f aca="false">+I16/J16</f>
        <v>0.149931224209078</v>
      </c>
      <c r="L16" s="136" t="n">
        <f aca="false">+G16-P16-U16</f>
        <v>13</v>
      </c>
      <c r="M16" s="136" t="n">
        <f aca="false">+H16-Q16-V16</f>
        <v>595</v>
      </c>
      <c r="N16" s="136" t="n">
        <f aca="false">+I16-R16-W16</f>
        <v>109</v>
      </c>
      <c r="O16" s="136" t="n">
        <f aca="false">+J16-S16-X16</f>
        <v>721</v>
      </c>
      <c r="P16" s="137" t="n">
        <v>0</v>
      </c>
      <c r="Q16" s="137" t="n">
        <v>0</v>
      </c>
      <c r="R16" s="137" t="n">
        <v>0</v>
      </c>
      <c r="S16" s="137" t="n">
        <v>0</v>
      </c>
      <c r="T16" s="135" t="e">
        <f aca="false">+R16/S16</f>
        <v>#DIV/0!</v>
      </c>
      <c r="U16" s="132" t="n">
        <v>0</v>
      </c>
      <c r="V16" s="133" t="n">
        <v>6</v>
      </c>
      <c r="W16" s="133" t="n">
        <v>0</v>
      </c>
      <c r="X16" s="134" t="n">
        <v>6</v>
      </c>
      <c r="Y16" s="135" t="n">
        <f aca="false">+W16/X16</f>
        <v>0</v>
      </c>
    </row>
    <row r="17" customFormat="false" ht="12.8" hidden="false" customHeight="false" outlineLevel="0" collapsed="false">
      <c r="A17" s="112" t="n">
        <v>54</v>
      </c>
      <c r="B17" s="128" t="s">
        <v>149</v>
      </c>
      <c r="C17" s="129" t="n">
        <v>280</v>
      </c>
      <c r="D17" s="130" t="n">
        <v>0</v>
      </c>
      <c r="E17" s="130" t="n">
        <v>2</v>
      </c>
      <c r="F17" s="131" t="n">
        <v>278</v>
      </c>
      <c r="G17" s="132" t="n">
        <v>4</v>
      </c>
      <c r="H17" s="133" t="n">
        <v>198</v>
      </c>
      <c r="I17" s="133" t="n">
        <v>60</v>
      </c>
      <c r="J17" s="134" t="n">
        <v>267</v>
      </c>
      <c r="K17" s="135" t="n">
        <f aca="false">+I17/J17</f>
        <v>0.224719101123595</v>
      </c>
      <c r="L17" s="136" t="n">
        <f aca="false">+G17-P17-U17</f>
        <v>4</v>
      </c>
      <c r="M17" s="136" t="n">
        <f aca="false">+H17-Q17-V17</f>
        <v>196</v>
      </c>
      <c r="N17" s="136" t="n">
        <f aca="false">+I17-R17-W17</f>
        <v>60</v>
      </c>
      <c r="O17" s="136" t="n">
        <f aca="false">+J17-S17-X17</f>
        <v>265</v>
      </c>
      <c r="P17" s="137" t="n">
        <v>0</v>
      </c>
      <c r="Q17" s="137" t="n">
        <v>0</v>
      </c>
      <c r="R17" s="137" t="n">
        <v>0</v>
      </c>
      <c r="S17" s="137" t="n">
        <v>0</v>
      </c>
      <c r="T17" s="135" t="e">
        <f aca="false">+R17/S17</f>
        <v>#DIV/0!</v>
      </c>
      <c r="U17" s="132" t="n">
        <v>0</v>
      </c>
      <c r="V17" s="133" t="n">
        <v>2</v>
      </c>
      <c r="W17" s="133" t="n">
        <v>0</v>
      </c>
      <c r="X17" s="134" t="n">
        <v>2</v>
      </c>
      <c r="Y17" s="135" t="n">
        <f aca="false">+W17/X17</f>
        <v>0</v>
      </c>
    </row>
    <row r="18" customFormat="false" ht="12.8" hidden="false" customHeight="false" outlineLevel="0" collapsed="false">
      <c r="A18" s="112" t="n">
        <v>59</v>
      </c>
      <c r="B18" s="128" t="s">
        <v>150</v>
      </c>
      <c r="C18" s="129" t="n">
        <v>478</v>
      </c>
      <c r="D18" s="130" t="n">
        <v>0</v>
      </c>
      <c r="E18" s="130" t="n">
        <v>6</v>
      </c>
      <c r="F18" s="131" t="n">
        <v>472</v>
      </c>
      <c r="G18" s="132" t="n">
        <v>25</v>
      </c>
      <c r="H18" s="133" t="n">
        <v>313</v>
      </c>
      <c r="I18" s="133" t="n">
        <v>109</v>
      </c>
      <c r="J18" s="134" t="n">
        <v>449</v>
      </c>
      <c r="K18" s="135" t="n">
        <f aca="false">+I18/J18</f>
        <v>0.242761692650334</v>
      </c>
      <c r="L18" s="136" t="n">
        <f aca="false">+G18-P18-U18</f>
        <v>25</v>
      </c>
      <c r="M18" s="136" t="n">
        <f aca="false">+H18-Q18-V18</f>
        <v>311</v>
      </c>
      <c r="N18" s="136" t="n">
        <f aca="false">+I18-R18-W18</f>
        <v>105</v>
      </c>
      <c r="O18" s="136" t="n">
        <f aca="false">+J18-S18-X18</f>
        <v>443</v>
      </c>
      <c r="P18" s="137" t="n">
        <v>0</v>
      </c>
      <c r="Q18" s="137" t="n">
        <v>0</v>
      </c>
      <c r="R18" s="137" t="n">
        <v>0</v>
      </c>
      <c r="S18" s="137" t="n">
        <v>0</v>
      </c>
      <c r="T18" s="135" t="e">
        <f aca="false">+R18/S18</f>
        <v>#DIV/0!</v>
      </c>
      <c r="U18" s="132" t="n">
        <v>0</v>
      </c>
      <c r="V18" s="133" t="n">
        <v>2</v>
      </c>
      <c r="W18" s="133" t="n">
        <v>4</v>
      </c>
      <c r="X18" s="134" t="n">
        <v>6</v>
      </c>
      <c r="Y18" s="135" t="n">
        <f aca="false">+W18/X18</f>
        <v>0.666666666666667</v>
      </c>
    </row>
    <row r="19" customFormat="false" ht="12.8" hidden="false" customHeight="false" outlineLevel="0" collapsed="false">
      <c r="A19" s="112" t="n">
        <v>63</v>
      </c>
      <c r="B19" s="128" t="s">
        <v>151</v>
      </c>
      <c r="C19" s="129" t="n">
        <v>215</v>
      </c>
      <c r="D19" s="130" t="n">
        <v>0</v>
      </c>
      <c r="E19" s="130" t="n">
        <v>2</v>
      </c>
      <c r="F19" s="131" t="n">
        <v>213</v>
      </c>
      <c r="G19" s="132" t="n">
        <v>9</v>
      </c>
      <c r="H19" s="133" t="n">
        <v>144</v>
      </c>
      <c r="I19" s="133" t="n">
        <v>46</v>
      </c>
      <c r="J19" s="134" t="n">
        <v>201</v>
      </c>
      <c r="K19" s="135" t="n">
        <f aca="false">+I19/J19</f>
        <v>0.228855721393035</v>
      </c>
      <c r="L19" s="136" t="n">
        <f aca="false">+G19-P19-U19</f>
        <v>7</v>
      </c>
      <c r="M19" s="136" t="n">
        <f aca="false">+H19-Q19-V19</f>
        <v>144</v>
      </c>
      <c r="N19" s="136" t="n">
        <f aca="false">+I19-R19-W19</f>
        <v>46</v>
      </c>
      <c r="O19" s="136" t="n">
        <f aca="false">+J19-S19-X19</f>
        <v>199</v>
      </c>
      <c r="P19" s="137" t="n">
        <v>0</v>
      </c>
      <c r="Q19" s="137" t="n">
        <v>0</v>
      </c>
      <c r="R19" s="137" t="n">
        <v>0</v>
      </c>
      <c r="S19" s="137" t="n">
        <v>0</v>
      </c>
      <c r="T19" s="135" t="e">
        <f aca="false">+R19/S19</f>
        <v>#DIV/0!</v>
      </c>
      <c r="U19" s="132" t="n">
        <v>2</v>
      </c>
      <c r="V19" s="133" t="n">
        <v>0</v>
      </c>
      <c r="W19" s="133" t="n">
        <v>0</v>
      </c>
      <c r="X19" s="134" t="n">
        <v>2</v>
      </c>
      <c r="Y19" s="135" t="n">
        <f aca="false">+W19/X19</f>
        <v>0</v>
      </c>
    </row>
    <row r="20" customFormat="false" ht="12.8" hidden="false" customHeight="false" outlineLevel="0" collapsed="false">
      <c r="A20" s="112" t="n">
        <v>64</v>
      </c>
      <c r="B20" s="128" t="s">
        <v>152</v>
      </c>
      <c r="C20" s="129" t="n">
        <v>181</v>
      </c>
      <c r="D20" s="130" t="n">
        <v>1</v>
      </c>
      <c r="E20" s="130" t="n">
        <v>2</v>
      </c>
      <c r="F20" s="131" t="n">
        <v>178</v>
      </c>
      <c r="G20" s="132" t="n">
        <v>1</v>
      </c>
      <c r="H20" s="133" t="n">
        <v>104</v>
      </c>
      <c r="I20" s="133" t="n">
        <v>48</v>
      </c>
      <c r="J20" s="134" t="n">
        <v>155</v>
      </c>
      <c r="K20" s="135" t="n">
        <f aca="false">+I20/J20</f>
        <v>0.309677419354839</v>
      </c>
      <c r="L20" s="136" t="n">
        <f aca="false">+G20-P20-U20</f>
        <v>1</v>
      </c>
      <c r="M20" s="136" t="n">
        <f aca="false">+H20-Q20-V20</f>
        <v>102</v>
      </c>
      <c r="N20" s="136" t="n">
        <f aca="false">+I20-R20-W20</f>
        <v>47</v>
      </c>
      <c r="O20" s="136" t="n">
        <f aca="false">+J20-S20-X20</f>
        <v>152</v>
      </c>
      <c r="P20" s="137" t="n">
        <v>0</v>
      </c>
      <c r="Q20" s="137" t="n">
        <v>1</v>
      </c>
      <c r="R20" s="137" t="n">
        <v>0</v>
      </c>
      <c r="S20" s="137" t="n">
        <v>1</v>
      </c>
      <c r="T20" s="135" t="n">
        <f aca="false">+R20/S20</f>
        <v>0</v>
      </c>
      <c r="U20" s="132" t="n">
        <v>0</v>
      </c>
      <c r="V20" s="133" t="n">
        <v>1</v>
      </c>
      <c r="W20" s="133" t="n">
        <v>1</v>
      </c>
      <c r="X20" s="134" t="n">
        <v>2</v>
      </c>
      <c r="Y20" s="135" t="n">
        <f aca="false">+W20/X20</f>
        <v>0.5</v>
      </c>
    </row>
    <row r="21" customFormat="false" ht="12.8" hidden="false" customHeight="false" outlineLevel="0" collapsed="false">
      <c r="A21" s="112" t="n">
        <v>67</v>
      </c>
      <c r="B21" s="128" t="s">
        <v>153</v>
      </c>
      <c r="C21" s="138" t="n">
        <v>1215</v>
      </c>
      <c r="D21" s="130" t="n">
        <v>0</v>
      </c>
      <c r="E21" s="130" t="n">
        <v>0</v>
      </c>
      <c r="F21" s="139" t="n">
        <v>1215</v>
      </c>
      <c r="G21" s="132" t="n">
        <v>25</v>
      </c>
      <c r="H21" s="133" t="n">
        <v>1377</v>
      </c>
      <c r="I21" s="133" t="n">
        <v>148</v>
      </c>
      <c r="J21" s="134" t="n">
        <v>1556</v>
      </c>
      <c r="K21" s="135" t="n">
        <f aca="false">+I21/J21</f>
        <v>0.0951156812339332</v>
      </c>
      <c r="L21" s="136" t="n">
        <f aca="false">+G21-P21-U21</f>
        <v>25</v>
      </c>
      <c r="M21" s="136" t="n">
        <f aca="false">+H21-Q21-V21</f>
        <v>1377</v>
      </c>
      <c r="N21" s="136" t="n">
        <f aca="false">+I21-R21-W21</f>
        <v>148</v>
      </c>
      <c r="O21" s="136" t="n">
        <f aca="false">+J21-S21-X21</f>
        <v>1556</v>
      </c>
      <c r="P21" s="137" t="n">
        <v>0</v>
      </c>
      <c r="Q21" s="137" t="n">
        <v>0</v>
      </c>
      <c r="R21" s="137" t="n">
        <v>0</v>
      </c>
      <c r="S21" s="137" t="n">
        <v>0</v>
      </c>
      <c r="T21" s="135" t="e">
        <f aca="false">+R21/S21</f>
        <v>#DIV/0!</v>
      </c>
      <c r="U21" s="132" t="n">
        <v>0</v>
      </c>
      <c r="V21" s="133" t="n">
        <v>0</v>
      </c>
      <c r="W21" s="133" t="n">
        <v>0</v>
      </c>
      <c r="X21" s="134" t="n">
        <v>0</v>
      </c>
      <c r="Y21" s="135" t="e">
        <f aca="false">+W21/X21</f>
        <v>#DIV/0!</v>
      </c>
    </row>
    <row r="22" customFormat="false" ht="12.8" hidden="false" customHeight="false" outlineLevel="0" collapsed="false">
      <c r="A22" s="112" t="n">
        <v>69</v>
      </c>
      <c r="B22" s="128" t="s">
        <v>154</v>
      </c>
      <c r="C22" s="138" t="n">
        <v>1177</v>
      </c>
      <c r="D22" s="130" t="n">
        <v>0</v>
      </c>
      <c r="E22" s="130" t="n">
        <v>33</v>
      </c>
      <c r="F22" s="139" t="n">
        <v>1144</v>
      </c>
      <c r="G22" s="132" t="n">
        <v>27</v>
      </c>
      <c r="H22" s="133" t="n">
        <v>745</v>
      </c>
      <c r="I22" s="133" t="n">
        <v>199</v>
      </c>
      <c r="J22" s="134" t="n">
        <v>977</v>
      </c>
      <c r="K22" s="135" t="n">
        <f aca="false">+I22/J22</f>
        <v>0.203684749232344</v>
      </c>
      <c r="L22" s="136" t="n">
        <f aca="false">+G22-P22-U22</f>
        <v>26</v>
      </c>
      <c r="M22" s="136" t="n">
        <f aca="false">+H22-Q22-V22</f>
        <v>729</v>
      </c>
      <c r="N22" s="136" t="n">
        <f aca="false">+I22-R22-W22</f>
        <v>185</v>
      </c>
      <c r="O22" s="136" t="n">
        <f aca="false">+J22-S22-X22</f>
        <v>946</v>
      </c>
      <c r="P22" s="137" t="n">
        <v>0</v>
      </c>
      <c r="Q22" s="137" t="n">
        <v>0</v>
      </c>
      <c r="R22" s="137" t="n">
        <v>0</v>
      </c>
      <c r="S22" s="137" t="n">
        <v>0</v>
      </c>
      <c r="T22" s="135" t="e">
        <f aca="false">+R22/S22</f>
        <v>#DIV/0!</v>
      </c>
      <c r="U22" s="132" t="n">
        <v>1</v>
      </c>
      <c r="V22" s="133" t="n">
        <v>16</v>
      </c>
      <c r="W22" s="133" t="n">
        <v>14</v>
      </c>
      <c r="X22" s="134" t="n">
        <v>31</v>
      </c>
      <c r="Y22" s="135" t="n">
        <f aca="false">+W22/X22</f>
        <v>0.451612903225806</v>
      </c>
    </row>
    <row r="23" customFormat="false" ht="12.8" hidden="false" customHeight="false" outlineLevel="0" collapsed="false">
      <c r="A23" s="112" t="n">
        <v>75</v>
      </c>
      <c r="B23" s="128" t="s">
        <v>155</v>
      </c>
      <c r="C23" s="138" t="n">
        <v>2942</v>
      </c>
      <c r="D23" s="130" t="n">
        <v>2</v>
      </c>
      <c r="E23" s="130" t="n">
        <v>145</v>
      </c>
      <c r="F23" s="139" t="n">
        <v>2795</v>
      </c>
      <c r="G23" s="132" t="n">
        <v>50</v>
      </c>
      <c r="H23" s="133" t="n">
        <v>1292</v>
      </c>
      <c r="I23" s="133" t="n">
        <v>775</v>
      </c>
      <c r="J23" s="134" t="n">
        <v>2163</v>
      </c>
      <c r="K23" s="135" t="n">
        <f aca="false">+I23/J23</f>
        <v>0.358298659269533</v>
      </c>
      <c r="L23" s="136" t="n">
        <f aca="false">+G23-P23-U23</f>
        <v>39</v>
      </c>
      <c r="M23" s="136" t="n">
        <f aca="false">+H23-Q23-V23</f>
        <v>1232</v>
      </c>
      <c r="N23" s="136" t="n">
        <f aca="false">+I23-R23-W23</f>
        <v>698</v>
      </c>
      <c r="O23" s="136" t="n">
        <f aca="false">+J23-S23-X23</f>
        <v>2015</v>
      </c>
      <c r="P23" s="137" t="n">
        <v>0</v>
      </c>
      <c r="Q23" s="137" t="n">
        <v>2</v>
      </c>
      <c r="R23" s="137" t="n">
        <v>0</v>
      </c>
      <c r="S23" s="137" t="n">
        <v>2</v>
      </c>
      <c r="T23" s="135" t="n">
        <f aca="false">+R23/S23</f>
        <v>0</v>
      </c>
      <c r="U23" s="132" t="n">
        <v>11</v>
      </c>
      <c r="V23" s="133" t="n">
        <v>58</v>
      </c>
      <c r="W23" s="133" t="n">
        <v>77</v>
      </c>
      <c r="X23" s="134" t="n">
        <v>146</v>
      </c>
      <c r="Y23" s="135" t="n">
        <f aca="false">+W23/X23</f>
        <v>0.527397260273973</v>
      </c>
    </row>
    <row r="24" customFormat="false" ht="12.8" hidden="false" customHeight="false" outlineLevel="0" collapsed="false">
      <c r="A24" s="112" t="n">
        <v>76</v>
      </c>
      <c r="B24" s="128" t="s">
        <v>156</v>
      </c>
      <c r="C24" s="129" t="n">
        <v>542</v>
      </c>
      <c r="D24" s="130" t="n">
        <v>2</v>
      </c>
      <c r="E24" s="130" t="n">
        <v>0</v>
      </c>
      <c r="F24" s="131" t="n">
        <v>540</v>
      </c>
      <c r="G24" s="132" t="n">
        <v>9</v>
      </c>
      <c r="H24" s="133" t="n">
        <v>426</v>
      </c>
      <c r="I24" s="133" t="n">
        <v>125</v>
      </c>
      <c r="J24" s="134" t="n">
        <v>564</v>
      </c>
      <c r="K24" s="135" t="n">
        <f aca="false">+I24/J24</f>
        <v>0.221631205673759</v>
      </c>
      <c r="L24" s="136" t="n">
        <f aca="false">+G24-P24-U24</f>
        <v>9</v>
      </c>
      <c r="M24" s="136" t="n">
        <f aca="false">+H24-Q24-V24</f>
        <v>424</v>
      </c>
      <c r="N24" s="136" t="n">
        <f aca="false">+I24-R24-W24</f>
        <v>125</v>
      </c>
      <c r="O24" s="136" t="n">
        <f aca="false">+J24-S24-X24</f>
        <v>562</v>
      </c>
      <c r="P24" s="137" t="n">
        <v>0</v>
      </c>
      <c r="Q24" s="137" t="n">
        <v>2</v>
      </c>
      <c r="R24" s="137" t="n">
        <v>0</v>
      </c>
      <c r="S24" s="137" t="n">
        <v>2</v>
      </c>
      <c r="T24" s="135" t="n">
        <f aca="false">+R24/S24</f>
        <v>0</v>
      </c>
      <c r="U24" s="132" t="n">
        <v>0</v>
      </c>
      <c r="V24" s="133" t="n">
        <v>0</v>
      </c>
      <c r="W24" s="133" t="n">
        <v>0</v>
      </c>
      <c r="X24" s="134" t="n">
        <v>0</v>
      </c>
      <c r="Y24" s="135" t="e">
        <f aca="false">+W24/X24</f>
        <v>#DIV/0!</v>
      </c>
    </row>
    <row r="25" customFormat="false" ht="12.8" hidden="false" customHeight="false" outlineLevel="0" collapsed="false">
      <c r="A25" s="112" t="n">
        <v>77</v>
      </c>
      <c r="B25" s="128" t="s">
        <v>157</v>
      </c>
      <c r="C25" s="138" t="n">
        <v>1114</v>
      </c>
      <c r="D25" s="130" t="n">
        <v>1</v>
      </c>
      <c r="E25" s="130" t="n">
        <v>94</v>
      </c>
      <c r="F25" s="139" t="n">
        <v>1019</v>
      </c>
      <c r="G25" s="132" t="n">
        <v>53</v>
      </c>
      <c r="H25" s="133" t="n">
        <v>629</v>
      </c>
      <c r="I25" s="133" t="n">
        <v>435</v>
      </c>
      <c r="J25" s="134" t="n">
        <v>1132</v>
      </c>
      <c r="K25" s="135" t="n">
        <f aca="false">+I25/J25</f>
        <v>0.384275618374558</v>
      </c>
      <c r="L25" s="136" t="n">
        <f aca="false">+G25-P25-U25</f>
        <v>51</v>
      </c>
      <c r="M25" s="136" t="n">
        <f aca="false">+H25-Q25-V25</f>
        <v>587</v>
      </c>
      <c r="N25" s="136" t="n">
        <f aca="false">+I25-R25-W25</f>
        <v>381</v>
      </c>
      <c r="O25" s="136" t="n">
        <f aca="false">+J25-S25-X25</f>
        <v>1034</v>
      </c>
      <c r="P25" s="137" t="n">
        <v>0</v>
      </c>
      <c r="Q25" s="137" t="n">
        <v>1</v>
      </c>
      <c r="R25" s="137" t="n">
        <v>0</v>
      </c>
      <c r="S25" s="137" t="n">
        <v>1</v>
      </c>
      <c r="T25" s="135" t="n">
        <f aca="false">+R25/S25</f>
        <v>0</v>
      </c>
      <c r="U25" s="132" t="n">
        <v>2</v>
      </c>
      <c r="V25" s="133" t="n">
        <v>41</v>
      </c>
      <c r="W25" s="133" t="n">
        <v>54</v>
      </c>
      <c r="X25" s="134" t="n">
        <v>97</v>
      </c>
      <c r="Y25" s="135" t="n">
        <f aca="false">+W25/X25</f>
        <v>0.556701030927835</v>
      </c>
    </row>
    <row r="26" customFormat="false" ht="12.8" hidden="false" customHeight="false" outlineLevel="0" collapsed="false">
      <c r="A26" s="112" t="n">
        <v>78</v>
      </c>
      <c r="B26" s="128" t="s">
        <v>158</v>
      </c>
      <c r="C26" s="129" t="n">
        <v>763</v>
      </c>
      <c r="D26" s="130" t="n">
        <v>1</v>
      </c>
      <c r="E26" s="130" t="n">
        <v>41</v>
      </c>
      <c r="F26" s="131" t="n">
        <v>721</v>
      </c>
      <c r="G26" s="140" t="n">
        <v>14</v>
      </c>
      <c r="H26" s="141" t="n">
        <v>530</v>
      </c>
      <c r="I26" s="141" t="n">
        <v>225</v>
      </c>
      <c r="J26" s="142" t="n">
        <v>791</v>
      </c>
      <c r="K26" s="135" t="n">
        <f aca="false">+I26/J26</f>
        <v>0.284450063211125</v>
      </c>
      <c r="L26" s="136" t="n">
        <f aca="false">+G26-P26-U26</f>
        <v>14</v>
      </c>
      <c r="M26" s="136" t="n">
        <f aca="false">+H26-Q26-V26</f>
        <v>516</v>
      </c>
      <c r="N26" s="136" t="n">
        <f aca="false">+I26-R26-W26</f>
        <v>198</v>
      </c>
      <c r="O26" s="136" t="n">
        <f aca="false">+J26-S26-X26</f>
        <v>750</v>
      </c>
      <c r="P26" s="137" t="n">
        <v>0</v>
      </c>
      <c r="Q26" s="137" t="n">
        <v>1</v>
      </c>
      <c r="R26" s="137" t="n">
        <v>0</v>
      </c>
      <c r="S26" s="137" t="n">
        <v>1</v>
      </c>
      <c r="T26" s="135" t="n">
        <f aca="false">+R26/S26</f>
        <v>0</v>
      </c>
      <c r="U26" s="140" t="n">
        <v>0</v>
      </c>
      <c r="V26" s="141" t="n">
        <v>13</v>
      </c>
      <c r="W26" s="141" t="n">
        <v>27</v>
      </c>
      <c r="X26" s="142" t="n">
        <v>40</v>
      </c>
      <c r="Y26" s="135" t="n">
        <f aca="false">+W26/X26</f>
        <v>0.675</v>
      </c>
    </row>
    <row r="27" customFormat="false" ht="12.8" hidden="false" customHeight="false" outlineLevel="0" collapsed="false">
      <c r="A27" s="112" t="n">
        <v>80</v>
      </c>
      <c r="B27" s="143" t="s">
        <v>159</v>
      </c>
      <c r="C27" s="129" t="n">
        <v>686</v>
      </c>
      <c r="D27" s="130" t="n">
        <v>4</v>
      </c>
      <c r="E27" s="130" t="n">
        <v>3</v>
      </c>
      <c r="F27" s="131" t="n">
        <v>679</v>
      </c>
      <c r="G27" s="144" t="n">
        <v>10</v>
      </c>
      <c r="H27" s="145" t="n">
        <v>639</v>
      </c>
      <c r="I27" s="145" t="n">
        <v>83</v>
      </c>
      <c r="J27" s="136" t="n">
        <v>741</v>
      </c>
      <c r="K27" s="135" t="n">
        <f aca="false">+I27/J27</f>
        <v>0.112010796221323</v>
      </c>
      <c r="L27" s="136" t="n">
        <f aca="false">+G27-P27-U27</f>
        <v>10</v>
      </c>
      <c r="M27" s="136" t="n">
        <f aca="false">+H27-Q27-V27</f>
        <v>632</v>
      </c>
      <c r="N27" s="136" t="n">
        <f aca="false">+I27-R27-W27</f>
        <v>83</v>
      </c>
      <c r="O27" s="136" t="n">
        <f aca="false">+J27-S27-X27</f>
        <v>734</v>
      </c>
      <c r="P27" s="137" t="n">
        <v>0</v>
      </c>
      <c r="Q27" s="137" t="n">
        <v>4</v>
      </c>
      <c r="R27" s="137" t="n">
        <v>0</v>
      </c>
      <c r="S27" s="137" t="n">
        <v>4</v>
      </c>
      <c r="T27" s="135" t="n">
        <f aca="false">+R27/S27</f>
        <v>0</v>
      </c>
      <c r="U27" s="144" t="n">
        <v>0</v>
      </c>
      <c r="V27" s="145" t="n">
        <v>3</v>
      </c>
      <c r="W27" s="145" t="n">
        <v>0</v>
      </c>
      <c r="X27" s="136" t="n">
        <v>3</v>
      </c>
      <c r="Y27" s="135" t="n">
        <f aca="false">+W27/X27</f>
        <v>0</v>
      </c>
    </row>
    <row r="28" customFormat="false" ht="12.8" hidden="false" customHeight="false" outlineLevel="0" collapsed="false">
      <c r="A28" s="112" t="n">
        <v>83</v>
      </c>
      <c r="B28" s="128" t="s">
        <v>160</v>
      </c>
      <c r="C28" s="129" t="n">
        <v>309</v>
      </c>
      <c r="D28" s="130" t="n">
        <v>1</v>
      </c>
      <c r="E28" s="130" t="n">
        <v>6</v>
      </c>
      <c r="F28" s="131" t="n">
        <v>302</v>
      </c>
      <c r="G28" s="132" t="n">
        <v>7</v>
      </c>
      <c r="H28" s="133" t="n">
        <v>254</v>
      </c>
      <c r="I28" s="133" t="n">
        <v>49</v>
      </c>
      <c r="J28" s="134" t="n">
        <v>310</v>
      </c>
      <c r="K28" s="135" t="n">
        <f aca="false">+I28/J28</f>
        <v>0.158064516129032</v>
      </c>
      <c r="L28" s="136" t="n">
        <f aca="false">+G28-P28-U28</f>
        <v>6</v>
      </c>
      <c r="M28" s="136" t="n">
        <f aca="false">+H28-Q28-V28</f>
        <v>247</v>
      </c>
      <c r="N28" s="136" t="n">
        <f aca="false">+I28-R28-W28</f>
        <v>48</v>
      </c>
      <c r="O28" s="136" t="n">
        <f aca="false">+J28-S28-X28</f>
        <v>301</v>
      </c>
      <c r="P28" s="137" t="n">
        <v>0</v>
      </c>
      <c r="Q28" s="137" t="n">
        <v>1</v>
      </c>
      <c r="R28" s="137" t="n">
        <v>0</v>
      </c>
      <c r="S28" s="137" t="n">
        <v>1</v>
      </c>
      <c r="T28" s="135" t="n">
        <f aca="false">+R28/S28</f>
        <v>0</v>
      </c>
      <c r="U28" s="132" t="n">
        <v>1</v>
      </c>
      <c r="V28" s="133" t="n">
        <v>6</v>
      </c>
      <c r="W28" s="133" t="n">
        <v>1</v>
      </c>
      <c r="X28" s="134" t="n">
        <v>8</v>
      </c>
      <c r="Y28" s="135" t="n">
        <f aca="false">+W28/X28</f>
        <v>0.125</v>
      </c>
    </row>
    <row r="29" customFormat="false" ht="12.8" hidden="false" customHeight="false" outlineLevel="0" collapsed="false">
      <c r="A29" s="112" t="n">
        <v>86</v>
      </c>
      <c r="B29" s="128" t="s">
        <v>161</v>
      </c>
      <c r="C29" s="129" t="n">
        <v>362</v>
      </c>
      <c r="D29" s="130" t="n">
        <v>0</v>
      </c>
      <c r="E29" s="130" t="n">
        <v>8</v>
      </c>
      <c r="F29" s="131" t="n">
        <v>354</v>
      </c>
      <c r="G29" s="132" t="n">
        <v>12</v>
      </c>
      <c r="H29" s="133" t="n">
        <v>274</v>
      </c>
      <c r="I29" s="133" t="n">
        <v>89</v>
      </c>
      <c r="J29" s="134" t="n">
        <v>377</v>
      </c>
      <c r="K29" s="135" t="n">
        <f aca="false">+I29/J29</f>
        <v>0.236074270557029</v>
      </c>
      <c r="L29" s="136" t="n">
        <f aca="false">+G29-P29-U29</f>
        <v>10</v>
      </c>
      <c r="M29" s="136" t="n">
        <f aca="false">+H29-Q29-V29</f>
        <v>273</v>
      </c>
      <c r="N29" s="136" t="n">
        <f aca="false">+I29-R29-W29</f>
        <v>85</v>
      </c>
      <c r="O29" s="136" t="n">
        <f aca="false">+J29-S29-X29</f>
        <v>370</v>
      </c>
      <c r="P29" s="137" t="n">
        <v>0</v>
      </c>
      <c r="Q29" s="137" t="n">
        <v>0</v>
      </c>
      <c r="R29" s="137" t="n">
        <v>0</v>
      </c>
      <c r="S29" s="137" t="n">
        <v>0</v>
      </c>
      <c r="T29" s="135" t="e">
        <f aca="false">+R29/S29</f>
        <v>#DIV/0!</v>
      </c>
      <c r="U29" s="132" t="n">
        <v>2</v>
      </c>
      <c r="V29" s="133" t="n">
        <v>1</v>
      </c>
      <c r="W29" s="133" t="n">
        <v>4</v>
      </c>
      <c r="X29" s="134" t="n">
        <v>7</v>
      </c>
      <c r="Y29" s="135" t="n">
        <f aca="false">+W29/X29</f>
        <v>0.571428571428571</v>
      </c>
    </row>
    <row r="30" customFormat="false" ht="12.8" hidden="false" customHeight="false" outlineLevel="0" collapsed="false">
      <c r="A30" s="112" t="n">
        <v>87</v>
      </c>
      <c r="B30" s="128" t="s">
        <v>162</v>
      </c>
      <c r="C30" s="129" t="n">
        <v>328</v>
      </c>
      <c r="D30" s="130" t="n">
        <v>1</v>
      </c>
      <c r="E30" s="130" t="n">
        <v>3</v>
      </c>
      <c r="F30" s="131" t="n">
        <v>324</v>
      </c>
      <c r="G30" s="132" t="n">
        <v>25</v>
      </c>
      <c r="H30" s="133" t="n">
        <v>303</v>
      </c>
      <c r="I30" s="133" t="n">
        <v>44</v>
      </c>
      <c r="J30" s="134" t="n">
        <v>373</v>
      </c>
      <c r="K30" s="135" t="n">
        <f aca="false">+I30/J30</f>
        <v>0.117962466487936</v>
      </c>
      <c r="L30" s="136" t="n">
        <f aca="false">+G30-P30-U30</f>
        <v>24</v>
      </c>
      <c r="M30" s="136" t="n">
        <f aca="false">+H30-Q30-V30</f>
        <v>300</v>
      </c>
      <c r="N30" s="136" t="n">
        <f aca="false">+I30-R30-W30</f>
        <v>44</v>
      </c>
      <c r="O30" s="136" t="n">
        <f aca="false">+J30-S30-X30</f>
        <v>369</v>
      </c>
      <c r="P30" s="137" t="n">
        <v>0</v>
      </c>
      <c r="Q30" s="137" t="n">
        <v>1</v>
      </c>
      <c r="R30" s="137" t="n">
        <v>0</v>
      </c>
      <c r="S30" s="137" t="n">
        <v>1</v>
      </c>
      <c r="T30" s="135" t="n">
        <f aca="false">+R30/S30</f>
        <v>0</v>
      </c>
      <c r="U30" s="132" t="n">
        <v>1</v>
      </c>
      <c r="V30" s="133" t="n">
        <v>2</v>
      </c>
      <c r="W30" s="133" t="n">
        <v>0</v>
      </c>
      <c r="X30" s="134" t="n">
        <v>3</v>
      </c>
      <c r="Y30" s="135" t="n">
        <f aca="false">+W30/X30</f>
        <v>0</v>
      </c>
    </row>
    <row r="31" customFormat="false" ht="12.8" hidden="false" customHeight="false" outlineLevel="0" collapsed="false">
      <c r="A31" s="112" t="n">
        <v>93</v>
      </c>
      <c r="B31" s="128" t="s">
        <v>163</v>
      </c>
      <c r="C31" s="138" t="n">
        <v>2770</v>
      </c>
      <c r="D31" s="130" t="n">
        <v>1</v>
      </c>
      <c r="E31" s="130" t="n">
        <v>143</v>
      </c>
      <c r="F31" s="139" t="n">
        <v>2626</v>
      </c>
      <c r="G31" s="132" t="n">
        <v>32</v>
      </c>
      <c r="H31" s="133" t="n">
        <v>1383</v>
      </c>
      <c r="I31" s="133" t="n">
        <v>644</v>
      </c>
      <c r="J31" s="134" t="n">
        <v>2116</v>
      </c>
      <c r="K31" s="135" t="n">
        <f aca="false">+I31/J31</f>
        <v>0.304347826086957</v>
      </c>
      <c r="L31" s="136" t="n">
        <f aca="false">+G31-P31-U31</f>
        <v>24</v>
      </c>
      <c r="M31" s="136" t="n">
        <f aca="false">+H31-Q31-V31</f>
        <v>1309</v>
      </c>
      <c r="N31" s="136" t="n">
        <f aca="false">+I31-R31-W31</f>
        <v>591</v>
      </c>
      <c r="O31" s="136" t="n">
        <f aca="false">+J31-S31-X31</f>
        <v>1981</v>
      </c>
      <c r="P31" s="137" t="n">
        <v>0</v>
      </c>
      <c r="Q31" s="137" t="n">
        <v>1</v>
      </c>
      <c r="R31" s="137" t="n">
        <v>0</v>
      </c>
      <c r="S31" s="137" t="n">
        <v>1</v>
      </c>
      <c r="T31" s="135" t="n">
        <f aca="false">+R31/S31</f>
        <v>0</v>
      </c>
      <c r="U31" s="132" t="n">
        <v>8</v>
      </c>
      <c r="V31" s="133" t="n">
        <v>73</v>
      </c>
      <c r="W31" s="133" t="n">
        <v>53</v>
      </c>
      <c r="X31" s="134" t="n">
        <v>134</v>
      </c>
      <c r="Y31" s="135" t="n">
        <f aca="false">+W31/X31</f>
        <v>0.395522388059701</v>
      </c>
    </row>
    <row r="32" customFormat="false" ht="12.8" hidden="false" customHeight="false" outlineLevel="0" collapsed="false">
      <c r="A32" s="112" t="n">
        <v>95</v>
      </c>
      <c r="B32" s="128" t="s">
        <v>164</v>
      </c>
      <c r="C32" s="138" t="n">
        <v>2579</v>
      </c>
      <c r="D32" s="130" t="n">
        <v>1</v>
      </c>
      <c r="E32" s="130" t="n">
        <v>92</v>
      </c>
      <c r="F32" s="139" t="n">
        <v>2486</v>
      </c>
      <c r="G32" s="132" t="n">
        <v>120</v>
      </c>
      <c r="H32" s="133" t="n">
        <v>1409</v>
      </c>
      <c r="I32" s="133" t="n">
        <v>452</v>
      </c>
      <c r="J32" s="134" t="n">
        <v>2030</v>
      </c>
      <c r="K32" s="135" t="n">
        <f aca="false">+I32/J32</f>
        <v>0.222660098522167</v>
      </c>
      <c r="L32" s="136" t="n">
        <f aca="false">+G32-P32-U32</f>
        <v>119</v>
      </c>
      <c r="M32" s="136" t="n">
        <f aca="false">+H32-Q32-V32</f>
        <v>1370</v>
      </c>
      <c r="N32" s="136" t="n">
        <f aca="false">+I32-R32-W32</f>
        <v>398</v>
      </c>
      <c r="O32" s="136" t="n">
        <f aca="false">+J32-S32-X32</f>
        <v>1936</v>
      </c>
      <c r="P32" s="137" t="n">
        <v>0</v>
      </c>
      <c r="Q32" s="137" t="n">
        <v>1</v>
      </c>
      <c r="R32" s="137" t="n">
        <v>0</v>
      </c>
      <c r="S32" s="137" t="n">
        <v>1</v>
      </c>
      <c r="T32" s="135" t="n">
        <f aca="false">+R32/S32</f>
        <v>0</v>
      </c>
      <c r="U32" s="132" t="n">
        <v>1</v>
      </c>
      <c r="V32" s="133" t="n">
        <v>38</v>
      </c>
      <c r="W32" s="133" t="n">
        <v>54</v>
      </c>
      <c r="X32" s="134" t="n">
        <v>93</v>
      </c>
      <c r="Y32" s="135" t="n">
        <f aca="false">+W32/X32</f>
        <v>0.580645161290323</v>
      </c>
    </row>
    <row r="33" customFormat="false" ht="12.8" hidden="false" customHeight="false" outlineLevel="0" collapsed="false">
      <c r="A33" s="112" t="n">
        <v>971</v>
      </c>
      <c r="B33" s="128" t="s">
        <v>110</v>
      </c>
      <c r="C33" s="129" t="n">
        <v>273</v>
      </c>
      <c r="D33" s="130" t="n">
        <v>6</v>
      </c>
      <c r="E33" s="130" t="n">
        <v>81</v>
      </c>
      <c r="F33" s="131" t="n">
        <v>186</v>
      </c>
      <c r="G33" s="132" t="n">
        <v>5</v>
      </c>
      <c r="H33" s="133" t="n">
        <v>98</v>
      </c>
      <c r="I33" s="133" t="n">
        <v>45</v>
      </c>
      <c r="J33" s="134" t="n">
        <v>149</v>
      </c>
      <c r="K33" s="135" t="n">
        <f aca="false">+I33/J33</f>
        <v>0.302013422818792</v>
      </c>
      <c r="L33" s="136" t="n">
        <f aca="false">+G33-P33-U33</f>
        <v>4</v>
      </c>
      <c r="M33" s="136" t="n">
        <f aca="false">+H33-Q33-V33</f>
        <v>36</v>
      </c>
      <c r="N33" s="136" t="n">
        <f aca="false">+I33-R33-W33</f>
        <v>21</v>
      </c>
      <c r="O33" s="136" t="n">
        <f aca="false">+J33-S33-X33</f>
        <v>62</v>
      </c>
      <c r="P33" s="137" t="n">
        <v>1</v>
      </c>
      <c r="Q33" s="137" t="n">
        <v>4</v>
      </c>
      <c r="R33" s="137" t="n">
        <v>1</v>
      </c>
      <c r="S33" s="137" t="n">
        <v>6</v>
      </c>
      <c r="T33" s="135" t="n">
        <f aca="false">+R33/S33</f>
        <v>0.166666666666667</v>
      </c>
      <c r="U33" s="132" t="n">
        <v>0</v>
      </c>
      <c r="V33" s="133" t="n">
        <v>58</v>
      </c>
      <c r="W33" s="133" t="n">
        <v>23</v>
      </c>
      <c r="X33" s="134" t="n">
        <v>81</v>
      </c>
      <c r="Y33" s="135" t="n">
        <f aca="false">+W33/X33</f>
        <v>0.283950617283951</v>
      </c>
    </row>
    <row r="34" customFormat="false" ht="12.8" hidden="false" customHeight="false" outlineLevel="0" collapsed="false">
      <c r="A34" s="112" t="n">
        <v>972</v>
      </c>
      <c r="B34" s="128" t="s">
        <v>165</v>
      </c>
      <c r="C34" s="129" t="n">
        <v>3</v>
      </c>
      <c r="D34" s="130" t="n">
        <v>0</v>
      </c>
      <c r="E34" s="130" t="n">
        <v>0</v>
      </c>
      <c r="F34" s="131" t="n">
        <v>3</v>
      </c>
      <c r="G34" s="132" t="n">
        <v>0</v>
      </c>
      <c r="H34" s="133" t="n">
        <v>3</v>
      </c>
      <c r="I34" s="133" t="n">
        <v>0</v>
      </c>
      <c r="J34" s="134" t="n">
        <v>3</v>
      </c>
      <c r="K34" s="135" t="n">
        <f aca="false">+I34/J34</f>
        <v>0</v>
      </c>
      <c r="L34" s="136" t="n">
        <f aca="false">+G34-P34-U34</f>
        <v>0</v>
      </c>
      <c r="M34" s="136" t="n">
        <f aca="false">+H34-Q34-V34</f>
        <v>3</v>
      </c>
      <c r="N34" s="136" t="n">
        <f aca="false">+I34-R34-W34</f>
        <v>0</v>
      </c>
      <c r="O34" s="136" t="n">
        <f aca="false">+J34-S34-X34</f>
        <v>3</v>
      </c>
      <c r="P34" s="137" t="n">
        <v>0</v>
      </c>
      <c r="Q34" s="137" t="n">
        <v>0</v>
      </c>
      <c r="R34" s="137" t="n">
        <v>0</v>
      </c>
      <c r="S34" s="137" t="n">
        <v>0</v>
      </c>
      <c r="T34" s="135" t="e">
        <f aca="false">+R34/S34</f>
        <v>#DIV/0!</v>
      </c>
      <c r="U34" s="132" t="n">
        <v>0</v>
      </c>
      <c r="V34" s="133" t="n">
        <v>0</v>
      </c>
      <c r="W34" s="133" t="n">
        <v>0</v>
      </c>
      <c r="X34" s="134" t="n">
        <v>0</v>
      </c>
      <c r="Y34" s="135" t="e">
        <f aca="false">+W34/X34</f>
        <v>#DIV/0!</v>
      </c>
    </row>
    <row r="35" customFormat="false" ht="12.8" hidden="false" customHeight="false" outlineLevel="0" collapsed="false">
      <c r="A35" s="112" t="n">
        <v>973</v>
      </c>
      <c r="B35" s="128" t="s">
        <v>111</v>
      </c>
      <c r="C35" s="129" t="n">
        <v>619</v>
      </c>
      <c r="D35" s="130" t="n">
        <v>29</v>
      </c>
      <c r="E35" s="130" t="n">
        <v>122</v>
      </c>
      <c r="F35" s="131" t="n">
        <v>468</v>
      </c>
      <c r="G35" s="132" t="n">
        <v>77</v>
      </c>
      <c r="H35" s="133" t="n">
        <v>306</v>
      </c>
      <c r="I35" s="133" t="n">
        <v>210</v>
      </c>
      <c r="J35" s="134" t="n">
        <v>595</v>
      </c>
      <c r="K35" s="135" t="n">
        <f aca="false">+I35/J35</f>
        <v>0.352941176470588</v>
      </c>
      <c r="L35" s="136" t="n">
        <f aca="false">+G35-P35-U35</f>
        <v>59</v>
      </c>
      <c r="M35" s="136" t="n">
        <f aca="false">+H35-Q35-V35</f>
        <v>275</v>
      </c>
      <c r="N35" s="136" t="n">
        <f aca="false">+I35-R35-W35</f>
        <v>106</v>
      </c>
      <c r="O35" s="136" t="n">
        <f aca="false">+J35-S35-X35</f>
        <v>442</v>
      </c>
      <c r="P35" s="137" t="n">
        <v>5</v>
      </c>
      <c r="Q35" s="137" t="n">
        <v>20</v>
      </c>
      <c r="R35" s="137" t="n">
        <v>4</v>
      </c>
      <c r="S35" s="137" t="n">
        <v>29</v>
      </c>
      <c r="T35" s="135" t="n">
        <f aca="false">+R35/S35</f>
        <v>0.137931034482759</v>
      </c>
      <c r="U35" s="132" t="n">
        <v>13</v>
      </c>
      <c r="V35" s="133" t="n">
        <v>11</v>
      </c>
      <c r="W35" s="133" t="n">
        <v>100</v>
      </c>
      <c r="X35" s="134" t="n">
        <v>124</v>
      </c>
      <c r="Y35" s="135" t="n">
        <f aca="false">+W35/X35</f>
        <v>0.806451612903226</v>
      </c>
    </row>
    <row r="36" customFormat="false" ht="12.8" hidden="false" customHeight="false" outlineLevel="0" collapsed="false">
      <c r="A36" s="112" t="n">
        <v>974</v>
      </c>
      <c r="B36" s="128" t="s">
        <v>166</v>
      </c>
      <c r="C36" s="129" t="n">
        <v>16</v>
      </c>
      <c r="D36" s="130" t="n">
        <v>0</v>
      </c>
      <c r="E36" s="130" t="n">
        <v>1</v>
      </c>
      <c r="F36" s="131" t="n">
        <v>15</v>
      </c>
      <c r="G36" s="132" t="n">
        <v>1</v>
      </c>
      <c r="H36" s="133" t="n">
        <v>3</v>
      </c>
      <c r="I36" s="133" t="n">
        <v>6</v>
      </c>
      <c r="J36" s="134" t="n">
        <v>10</v>
      </c>
      <c r="K36" s="135" t="n">
        <f aca="false">+I36/J36</f>
        <v>0.6</v>
      </c>
      <c r="L36" s="136" t="n">
        <f aca="false">+G36-P36-U36</f>
        <v>1</v>
      </c>
      <c r="M36" s="136" t="n">
        <f aca="false">+H36-Q36-V36</f>
        <v>3</v>
      </c>
      <c r="N36" s="136" t="n">
        <f aca="false">+I36-R36-W36</f>
        <v>6</v>
      </c>
      <c r="O36" s="136" t="n">
        <f aca="false">+J36-S36-X36</f>
        <v>10</v>
      </c>
      <c r="P36" s="137" t="n">
        <v>0</v>
      </c>
      <c r="Q36" s="137" t="n">
        <v>0</v>
      </c>
      <c r="R36" s="137" t="n">
        <v>0</v>
      </c>
      <c r="S36" s="137" t="n">
        <v>0</v>
      </c>
      <c r="T36" s="135" t="e">
        <f aca="false">+R36/S36</f>
        <v>#DIV/0!</v>
      </c>
      <c r="U36" s="132" t="n">
        <v>0</v>
      </c>
      <c r="V36" s="133" t="n">
        <v>0</v>
      </c>
      <c r="W36" s="133" t="n">
        <v>0</v>
      </c>
      <c r="X36" s="134" t="n">
        <v>0</v>
      </c>
      <c r="Y36" s="135" t="e">
        <f aca="false">+W36/X36</f>
        <v>#DIV/0!</v>
      </c>
    </row>
    <row r="37" customFormat="false" ht="12.8" hidden="false" customHeight="false" outlineLevel="0" collapsed="false">
      <c r="A37" s="112" t="n">
        <v>976</v>
      </c>
      <c r="B37" s="128" t="s">
        <v>112</v>
      </c>
      <c r="C37" s="129" t="n">
        <v>231</v>
      </c>
      <c r="D37" s="130" t="n">
        <v>39</v>
      </c>
      <c r="E37" s="130" t="n">
        <v>14</v>
      </c>
      <c r="F37" s="131" t="n">
        <v>178</v>
      </c>
      <c r="G37" s="132" t="n">
        <v>29</v>
      </c>
      <c r="H37" s="133" t="n">
        <v>216</v>
      </c>
      <c r="I37" s="133" t="n">
        <v>65</v>
      </c>
      <c r="J37" s="134" t="n">
        <v>311</v>
      </c>
      <c r="K37" s="135" t="n">
        <f aca="false">+I37/J37</f>
        <v>0.209003215434084</v>
      </c>
      <c r="L37" s="136" t="n">
        <f aca="false">+G37-P37-U37</f>
        <v>23</v>
      </c>
      <c r="M37" s="136" t="n">
        <f aca="false">+H37-Q37-V37</f>
        <v>196</v>
      </c>
      <c r="N37" s="136" t="n">
        <f aca="false">+I37-R37-W37</f>
        <v>38</v>
      </c>
      <c r="O37" s="136" t="n">
        <f aca="false">+J37-S37-X37</f>
        <v>258</v>
      </c>
      <c r="P37" s="137" t="n">
        <v>6</v>
      </c>
      <c r="Q37" s="137" t="n">
        <v>14</v>
      </c>
      <c r="R37" s="137" t="n">
        <v>18</v>
      </c>
      <c r="S37" s="137" t="n">
        <v>38</v>
      </c>
      <c r="T37" s="135" t="n">
        <f aca="false">+R37/S37</f>
        <v>0.473684210526316</v>
      </c>
      <c r="U37" s="132" t="n">
        <v>0</v>
      </c>
      <c r="V37" s="133" t="n">
        <v>6</v>
      </c>
      <c r="W37" s="133" t="n">
        <v>9</v>
      </c>
      <c r="X37" s="134" t="n">
        <v>15</v>
      </c>
      <c r="Y37" s="135" t="n">
        <f aca="false">+W37/X37</f>
        <v>0.6</v>
      </c>
    </row>
    <row r="38" customFormat="false" ht="12.8" hidden="false" customHeight="false" outlineLevel="0" collapsed="false">
      <c r="A38" s="112" t="n">
        <v>977</v>
      </c>
      <c r="B38" s="128" t="s">
        <v>167</v>
      </c>
      <c r="C38" s="146" t="n">
        <v>6</v>
      </c>
      <c r="D38" s="147" t="n">
        <v>0</v>
      </c>
      <c r="E38" s="147" t="n">
        <v>1</v>
      </c>
      <c r="F38" s="148" t="n">
        <v>5</v>
      </c>
      <c r="G38" s="132" t="n">
        <v>2</v>
      </c>
      <c r="H38" s="133" t="n">
        <v>1</v>
      </c>
      <c r="I38" s="133" t="n">
        <v>1</v>
      </c>
      <c r="J38" s="134" t="n">
        <v>5</v>
      </c>
      <c r="K38" s="135" t="n">
        <f aca="false">+I38/J38</f>
        <v>0.2</v>
      </c>
      <c r="L38" s="136" t="n">
        <f aca="false">+G38-P38-U38</f>
        <v>2</v>
      </c>
      <c r="M38" s="136" t="n">
        <f aca="false">+H38-Q38-V38</f>
        <v>0</v>
      </c>
      <c r="N38" s="136" t="n">
        <f aca="false">+I38-R38-W38</f>
        <v>1</v>
      </c>
      <c r="O38" s="136" t="n">
        <f aca="false">+J38-S38-X38</f>
        <v>4</v>
      </c>
      <c r="P38" s="137" t="n">
        <v>0</v>
      </c>
      <c r="Q38" s="137" t="n">
        <v>0</v>
      </c>
      <c r="R38" s="137" t="n">
        <v>0</v>
      </c>
      <c r="S38" s="137" t="n">
        <v>0</v>
      </c>
      <c r="T38" s="135" t="e">
        <f aca="false">+R38/S38</f>
        <v>#DIV/0!</v>
      </c>
      <c r="U38" s="132" t="n">
        <v>0</v>
      </c>
      <c r="V38" s="133" t="n">
        <v>1</v>
      </c>
      <c r="W38" s="133" t="n">
        <v>0</v>
      </c>
      <c r="X38" s="134" t="n">
        <v>1</v>
      </c>
      <c r="Y38" s="135" t="n">
        <f aca="false">+W38/X38</f>
        <v>0</v>
      </c>
    </row>
    <row r="39" customFormat="false" ht="12.8" hidden="false" customHeight="false" outlineLevel="0" collapsed="false">
      <c r="A39" s="112" t="s">
        <v>168</v>
      </c>
      <c r="B39" s="128" t="s">
        <v>169</v>
      </c>
      <c r="C39" s="129" t="n">
        <v>57</v>
      </c>
      <c r="D39" s="130" t="n">
        <v>0</v>
      </c>
      <c r="E39" s="130" t="n">
        <v>1</v>
      </c>
      <c r="F39" s="131" t="n">
        <v>56</v>
      </c>
      <c r="G39" s="132" t="n">
        <v>1</v>
      </c>
      <c r="H39" s="133" t="n">
        <v>47</v>
      </c>
      <c r="I39" s="133" t="n">
        <v>10</v>
      </c>
      <c r="J39" s="134" t="n">
        <v>58</v>
      </c>
      <c r="K39" s="135" t="n">
        <f aca="false">+I39/J39</f>
        <v>0.172413793103448</v>
      </c>
      <c r="L39" s="136" t="n">
        <f aca="false">+G39-P39-U39</f>
        <v>1</v>
      </c>
      <c r="M39" s="136" t="n">
        <f aca="false">+H39-Q39-V39</f>
        <v>47</v>
      </c>
      <c r="N39" s="136" t="n">
        <f aca="false">+I39-R39-W39</f>
        <v>9</v>
      </c>
      <c r="O39" s="136" t="n">
        <f aca="false">+J39-S39-X39</f>
        <v>57</v>
      </c>
      <c r="P39" s="137" t="n">
        <v>0</v>
      </c>
      <c r="Q39" s="137" t="n">
        <v>0</v>
      </c>
      <c r="R39" s="137" t="n">
        <v>0</v>
      </c>
      <c r="S39" s="137" t="n">
        <v>0</v>
      </c>
      <c r="T39" s="135" t="e">
        <f aca="false">+R39/S39</f>
        <v>#DIV/0!</v>
      </c>
      <c r="U39" s="132" t="n">
        <v>0</v>
      </c>
      <c r="V39" s="133" t="n">
        <v>0</v>
      </c>
      <c r="W39" s="133" t="n">
        <v>1</v>
      </c>
      <c r="X39" s="134" t="n">
        <v>1</v>
      </c>
      <c r="Y39" s="135" t="n">
        <f aca="false">+W39/X39</f>
        <v>1</v>
      </c>
    </row>
    <row r="40" customFormat="false" ht="12.8" hidden="false" customHeight="false" outlineLevel="0" collapsed="false">
      <c r="B40" s="149" t="s">
        <v>170</v>
      </c>
      <c r="C40" s="149" t="n">
        <f aca="false">SUM(C3:C39)</f>
        <v>26702</v>
      </c>
      <c r="D40" s="149" t="n">
        <f aca="false">SUM(D3:D39)</f>
        <v>97</v>
      </c>
      <c r="E40" s="149" t="n">
        <f aca="false">SUM(E3:E39)</f>
        <v>1110</v>
      </c>
      <c r="F40" s="149" t="n">
        <f aca="false">SUM(F3:F39)</f>
        <v>25495</v>
      </c>
      <c r="G40" s="150" t="n">
        <f aca="false">SUM(G3:G39)</f>
        <v>828</v>
      </c>
      <c r="H40" s="150" t="n">
        <f aca="false">SUM(H3:H39)</f>
        <v>17600</v>
      </c>
      <c r="I40" s="150" t="n">
        <f aca="false">SUM(I3:I39)</f>
        <v>5932</v>
      </c>
      <c r="J40" s="150" t="n">
        <f aca="false">SUM(J3:J39)</f>
        <v>24650</v>
      </c>
      <c r="K40" s="135" t="n">
        <f aca="false">+I40/J40</f>
        <v>0.240649087221095</v>
      </c>
      <c r="L40" s="150" t="n">
        <f aca="false">SUM(L3:L39)</f>
        <v>760</v>
      </c>
      <c r="M40" s="150" t="n">
        <f aca="false">SUM(M3:M39)</f>
        <v>17108</v>
      </c>
      <c r="N40" s="150" t="n">
        <f aca="false">SUM(N3:N39)</f>
        <v>5296</v>
      </c>
      <c r="O40" s="150" t="n">
        <f aca="false">SUM(O3:O39)</f>
        <v>23454</v>
      </c>
      <c r="P40" s="150" t="n">
        <f aca="false">SUM(P3:P39)</f>
        <v>13</v>
      </c>
      <c r="Q40" s="150" t="n">
        <f aca="false">SUM(Q3:Q39)</f>
        <v>59</v>
      </c>
      <c r="R40" s="150" t="n">
        <f aca="false">SUM(R3:R39)</f>
        <v>24</v>
      </c>
      <c r="S40" s="150" t="n">
        <f aca="false">SUM(S3:S39)</f>
        <v>96</v>
      </c>
      <c r="T40" s="135" t="n">
        <f aca="false">+R40/S40</f>
        <v>0.25</v>
      </c>
      <c r="U40" s="150" t="n">
        <f aca="false">SUM(U3:U39)</f>
        <v>55</v>
      </c>
      <c r="V40" s="150" t="n">
        <f aca="false">SUM(V3:V39)</f>
        <v>433</v>
      </c>
      <c r="W40" s="150" t="n">
        <f aca="false">SUM(W3:W39)</f>
        <v>612</v>
      </c>
      <c r="X40" s="150" t="n">
        <f aca="false">SUM(X3:X39)</f>
        <v>1100</v>
      </c>
      <c r="Y40" s="135" t="n">
        <f aca="false">+W40/X40</f>
        <v>0.556363636363636</v>
      </c>
    </row>
  </sheetData>
  <mergeCells count="2">
    <mergeCell ref="C1:F1"/>
    <mergeCell ref="G1:Y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>&amp;C&amp;"Times New Roman,Normal"&amp;12&amp;A</oddHeader>
    <oddFooter>&amp;C&amp;"Times New Roman,Normal"&amp;12Page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725</TotalTime>
  <Application>LibreOffice/6.2.7.1$MacOSX_X86_64 LibreOffice_project/23edc44b61b830b7d749943e020e96f5a7df63bf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2020-04-23T18:41:39Z</dcterms:created>
  <dc:creator/>
  <dc:description/>
  <dc:language>fr-FR</dc:language>
  <cp:lastModifiedBy/>
  <dcterms:modified xsi:type="dcterms:W3CDTF">2020-10-09T14:05:14Z</dcterms:modified>
  <cp:revision>9</cp:revision>
  <dc:subject/>
  <dc:title/>
</cp:coreProperties>
</file>