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cimade\bulletins\stats ofpra\2019\"/>
    </mc:Choice>
  </mc:AlternateContent>
  <bookViews>
    <workbookView xWindow="0" yWindow="0" windowWidth="25125" windowHeight="9075" tabRatio="500" firstSheet="5" activeTab="5"/>
  </bookViews>
  <sheets>
    <sheet name="DEMANDE ASILE FRANCE" sheetId="1" r:id="rId1"/>
    <sheet name="DECISIONS FR 2E TRIMESTRE 2019" sheetId="2" r:id="rId2"/>
    <sheet name="DECISIONS ADULTES 6 MOIS 2019 F" sheetId="3" r:id="rId3"/>
    <sheet name="DEMANDE EN INSTANCE FRANCE" sheetId="4" r:id="rId4"/>
    <sheet name="MINEURS" sheetId="5" state="hidden" r:id="rId5"/>
    <sheet name="DEMANDE EN EUROPE PAR NATIONALI" sheetId="6" r:id="rId6"/>
    <sheet name="DEMANDE D ASILE PAR ETAT MEMBRE" sheetId="7" r:id="rId7"/>
    <sheet name="DECISIONS EUROPE" sheetId="8" r:id="rId8"/>
    <sheet name="demandes en instance Europe" sheetId="9" r:id="rId9"/>
  </sheets>
  <externalReferences>
    <externalReference r:id="rId10"/>
  </externalReferences>
  <definedNames>
    <definedName name="_xlnm._FilterDatabase" localSheetId="2" hidden="1">'DECISIONS ADULTES 6 MOIS 2019 F'!$A$1:$Q$98</definedName>
    <definedName name="_xlnm._FilterDatabase" localSheetId="7" hidden="1">'DECISIONS EUROPE'!$A$1:$S$34</definedName>
    <definedName name="_xlnm._FilterDatabase" localSheetId="1" hidden="1">'DECISIONS FR 2E TRIMESTRE 2019'!$A$1:$I$96</definedName>
    <definedName name="_xlnm._FilterDatabase" localSheetId="0" hidden="1">'DEMANDE ASILE FRANCE'!$A$1:$J$103</definedName>
    <definedName name="_xlnm._FilterDatabase" localSheetId="6" hidden="1">'DEMANDE D ASILE PAR ETAT MEMBRE'!$A$1:$K$34</definedName>
    <definedName name="_xlnm._FilterDatabase" localSheetId="5" hidden="1">'DEMANDE EN EUROPE PAR NATIONALI'!$A$1:$AK$148</definedName>
    <definedName name="_xlnm._FilterDatabase" localSheetId="3" hidden="1">'DEMANDE EN INSTANCE FRANCE'!$A$1:$K$113</definedName>
    <definedName name="_xlnm._FilterDatabase" localSheetId="8" hidden="1">'demandes en instance Europe'!$A$1:$P$34</definedName>
    <definedName name="_xlnm._FilterDatabase" localSheetId="4" hidden="1">MINEURS!$A$1:$E$78</definedName>
    <definedName name="Excel_BuiltIn__FilterDatabase" localSheetId="2">'[1]DECISIONS ADULTES 6 MOIS 2019 F'!$B$1:$G$99</definedName>
    <definedName name="Excel_BuiltIn__FilterDatabase" localSheetId="7">'DECISIONS EUROPE'!$A:$S</definedName>
    <definedName name="Excel_BuiltIn__FilterDatabase" localSheetId="1">'DECISIONS FR 2E TRIMESTRE 2019'!$B$1:$G$96</definedName>
    <definedName name="Excel_BuiltIn__FilterDatabase" localSheetId="6">'DEMANDE D ASILE PAR ETAT MEMBRE'!$A:$K</definedName>
    <definedName name="Excel_BuiltIn__FilterDatabase" localSheetId="3">'DEMANDE EN INSTANCE FRANCE'!$B:$K</definedName>
    <definedName name="Excel_BuiltIn__FilterDatabase" localSheetId="8">'demandes en instance Europe'!$A:$P</definedName>
  </definedNames>
  <calcPr calcId="152511"/>
  <fileRecoveryPr repairLoad="1"/>
</workbook>
</file>

<file path=xl/calcChain.xml><?xml version="1.0" encoding="utf-8"?>
<calcChain xmlns="http://schemas.openxmlformats.org/spreadsheetml/2006/main">
  <c r="AK148" i="6" l="1"/>
  <c r="AK147" i="6"/>
  <c r="AK146" i="6"/>
  <c r="AK145" i="6"/>
  <c r="AK144" i="6"/>
  <c r="AK143" i="6"/>
  <c r="AK142" i="6"/>
  <c r="AK141" i="6"/>
  <c r="AK140" i="6"/>
  <c r="AK139" i="6"/>
  <c r="AK138" i="6"/>
  <c r="AK137" i="6"/>
  <c r="AK136" i="6"/>
  <c r="AK135" i="6"/>
  <c r="AK134" i="6"/>
  <c r="AK133" i="6"/>
  <c r="AK132" i="6"/>
  <c r="AK131" i="6"/>
  <c r="AK130" i="6"/>
  <c r="AK129" i="6"/>
  <c r="AK128" i="6"/>
  <c r="AK127" i="6"/>
  <c r="AK126" i="6"/>
  <c r="AK125" i="6"/>
  <c r="AK124" i="6"/>
  <c r="AK123" i="6"/>
  <c r="AK122" i="6"/>
  <c r="AK121" i="6"/>
  <c r="AK120" i="6"/>
  <c r="AK119" i="6"/>
  <c r="AK118" i="6"/>
  <c r="AK117" i="6"/>
  <c r="AK116" i="6"/>
  <c r="AK115" i="6"/>
  <c r="AK114" i="6"/>
  <c r="AK113" i="6"/>
  <c r="AK112" i="6"/>
  <c r="AK111" i="6"/>
  <c r="AK110" i="6"/>
  <c r="AK109" i="6"/>
  <c r="AK108" i="6"/>
  <c r="AK107" i="6"/>
  <c r="AK106" i="6"/>
  <c r="AK105" i="6"/>
  <c r="AK104" i="6"/>
  <c r="AK103" i="6"/>
  <c r="AK102" i="6"/>
  <c r="AK101" i="6"/>
  <c r="AK100" i="6"/>
  <c r="AK99" i="6"/>
  <c r="AK98" i="6"/>
  <c r="AK97" i="6"/>
  <c r="AK96" i="6"/>
  <c r="AK95" i="6"/>
  <c r="AK94" i="6"/>
  <c r="AK93" i="6"/>
  <c r="AK92" i="6"/>
  <c r="AK91" i="6"/>
  <c r="AK90" i="6"/>
  <c r="AK89" i="6"/>
  <c r="AK88" i="6"/>
  <c r="AK87" i="6"/>
  <c r="AK86" i="6"/>
  <c r="AK85" i="6"/>
  <c r="AK84" i="6"/>
  <c r="AK83" i="6"/>
  <c r="AK82" i="6"/>
  <c r="AK81" i="6"/>
  <c r="AK80" i="6"/>
  <c r="AK79" i="6"/>
  <c r="AK78" i="6"/>
  <c r="AK77" i="6"/>
  <c r="AK76" i="6"/>
  <c r="AK75" i="6"/>
  <c r="AK74" i="6"/>
  <c r="AK73" i="6"/>
  <c r="AK72" i="6"/>
  <c r="AK71" i="6"/>
  <c r="AK70" i="6"/>
  <c r="AK69" i="6"/>
  <c r="AK68" i="6"/>
  <c r="AK67" i="6"/>
  <c r="AK66" i="6"/>
  <c r="AK65" i="6"/>
  <c r="AK64" i="6"/>
  <c r="AK63" i="6"/>
  <c r="AK62" i="6"/>
  <c r="AK61" i="6"/>
  <c r="AK60" i="6"/>
  <c r="AK59" i="6"/>
  <c r="AK58" i="6"/>
  <c r="AK57" i="6"/>
  <c r="AK56" i="6"/>
  <c r="AK55" i="6"/>
  <c r="AK54" i="6"/>
  <c r="AK53" i="6"/>
  <c r="AK52" i="6"/>
  <c r="AK51" i="6"/>
  <c r="AK50" i="6"/>
  <c r="AK49" i="6"/>
  <c r="AK48" i="6"/>
  <c r="AK47" i="6"/>
  <c r="AK46" i="6"/>
  <c r="AK45" i="6"/>
  <c r="AK44" i="6"/>
  <c r="AK43" i="6"/>
  <c r="AK42" i="6"/>
  <c r="AK41" i="6"/>
  <c r="AK40" i="6"/>
  <c r="AK39" i="6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4" i="6"/>
  <c r="AK23" i="6"/>
  <c r="AK22" i="6"/>
  <c r="AK21" i="6"/>
  <c r="AK20" i="6"/>
  <c r="AK19" i="6"/>
  <c r="AK18" i="6"/>
  <c r="AK17" i="6"/>
  <c r="AK16" i="6"/>
  <c r="AK15" i="6"/>
  <c r="AK14" i="6"/>
  <c r="AK13" i="6"/>
  <c r="AK12" i="6"/>
  <c r="AK11" i="6"/>
  <c r="AK10" i="6"/>
  <c r="AK9" i="6"/>
  <c r="AK8" i="6"/>
  <c r="AK7" i="6"/>
  <c r="AK6" i="6"/>
  <c r="AK5" i="6"/>
  <c r="AK4" i="6"/>
  <c r="AK3" i="6"/>
  <c r="AK2" i="6"/>
  <c r="N8" i="9" l="1"/>
  <c r="K8" i="9"/>
  <c r="P8" i="9" s="1"/>
  <c r="H8" i="9"/>
  <c r="E8" i="9"/>
  <c r="B8" i="9"/>
  <c r="K2" i="9"/>
  <c r="P2" i="9" s="1"/>
  <c r="H2" i="9"/>
  <c r="E2" i="9"/>
  <c r="B2" i="9"/>
  <c r="N29" i="9"/>
  <c r="K29" i="9"/>
  <c r="P29" i="9" s="1"/>
  <c r="H29" i="9"/>
  <c r="E29" i="9"/>
  <c r="B29" i="9"/>
  <c r="K24" i="9"/>
  <c r="P24" i="9" s="1"/>
  <c r="H24" i="9"/>
  <c r="E24" i="9"/>
  <c r="B24" i="9"/>
  <c r="N9" i="9"/>
  <c r="K9" i="9"/>
  <c r="P9" i="9" s="1"/>
  <c r="H9" i="9"/>
  <c r="E9" i="9"/>
  <c r="B9" i="9"/>
  <c r="Q29" i="9"/>
  <c r="K26" i="9"/>
  <c r="P26" i="9" s="1"/>
  <c r="H26" i="9"/>
  <c r="E26" i="9"/>
  <c r="B26" i="9"/>
  <c r="K31" i="9"/>
  <c r="N31" i="9" s="1"/>
  <c r="H31" i="9"/>
  <c r="E31" i="9"/>
  <c r="B31" i="9"/>
  <c r="K17" i="9"/>
  <c r="P17" i="9" s="1"/>
  <c r="H17" i="9"/>
  <c r="E17" i="9"/>
  <c r="B17" i="9"/>
  <c r="Q26" i="9"/>
  <c r="K20" i="9"/>
  <c r="N20" i="9" s="1"/>
  <c r="H20" i="9"/>
  <c r="E20" i="9"/>
  <c r="B20" i="9"/>
  <c r="K13" i="9"/>
  <c r="P13" i="9" s="1"/>
  <c r="H13" i="9"/>
  <c r="E13" i="9"/>
  <c r="B13" i="9"/>
  <c r="Q24" i="9"/>
  <c r="N18" i="9"/>
  <c r="K18" i="9"/>
  <c r="P18" i="9" s="1"/>
  <c r="H18" i="9"/>
  <c r="E18" i="9"/>
  <c r="B18" i="9"/>
  <c r="K32" i="9"/>
  <c r="Q32" i="9" s="1"/>
  <c r="H32" i="9"/>
  <c r="E32" i="9"/>
  <c r="B32" i="9"/>
  <c r="N21" i="9"/>
  <c r="K21" i="9"/>
  <c r="P21" i="9" s="1"/>
  <c r="H21" i="9"/>
  <c r="E21" i="9"/>
  <c r="B21" i="9"/>
  <c r="Q21" i="9"/>
  <c r="K27" i="9"/>
  <c r="P27" i="9" s="1"/>
  <c r="H27" i="9"/>
  <c r="E27" i="9"/>
  <c r="B27" i="9"/>
  <c r="Q20" i="9"/>
  <c r="N34" i="9"/>
  <c r="K34" i="9"/>
  <c r="Q34" i="9" s="1"/>
  <c r="H34" i="9"/>
  <c r="E34" i="9"/>
  <c r="B34" i="9"/>
  <c r="K5" i="9"/>
  <c r="P5" i="9" s="1"/>
  <c r="H5" i="9"/>
  <c r="E5" i="9"/>
  <c r="B5" i="9"/>
  <c r="Q18" i="9"/>
  <c r="N25" i="9"/>
  <c r="K25" i="9"/>
  <c r="Q25" i="9" s="1"/>
  <c r="H25" i="9"/>
  <c r="E25" i="9"/>
  <c r="B25" i="9"/>
  <c r="Q17" i="9"/>
  <c r="K16" i="9"/>
  <c r="P16" i="9" s="1"/>
  <c r="H16" i="9"/>
  <c r="E16" i="9"/>
  <c r="B16" i="9"/>
  <c r="Q16" i="9"/>
  <c r="N30" i="9"/>
  <c r="K30" i="9"/>
  <c r="Q30" i="9" s="1"/>
  <c r="H30" i="9"/>
  <c r="E30" i="9"/>
  <c r="B30" i="9"/>
  <c r="K28" i="9"/>
  <c r="Q28" i="9" s="1"/>
  <c r="H28" i="9"/>
  <c r="E28" i="9"/>
  <c r="B28" i="9"/>
  <c r="N6" i="9"/>
  <c r="K6" i="9"/>
  <c r="P6" i="9" s="1"/>
  <c r="H6" i="9"/>
  <c r="E6" i="9"/>
  <c r="B6" i="9"/>
  <c r="Q13" i="9"/>
  <c r="K7" i="9"/>
  <c r="P7" i="9" s="1"/>
  <c r="H7" i="9"/>
  <c r="E7" i="9"/>
  <c r="B7" i="9"/>
  <c r="N15" i="9"/>
  <c r="K15" i="9"/>
  <c r="Q15" i="9" s="1"/>
  <c r="H15" i="9"/>
  <c r="E15" i="9"/>
  <c r="B15" i="9"/>
  <c r="K4" i="9"/>
  <c r="P4" i="9" s="1"/>
  <c r="H4" i="9"/>
  <c r="E4" i="9"/>
  <c r="B4" i="9"/>
  <c r="N33" i="9"/>
  <c r="K33" i="9"/>
  <c r="Q33" i="9" s="1"/>
  <c r="H33" i="9"/>
  <c r="E33" i="9"/>
  <c r="B33" i="9"/>
  <c r="Q9" i="9"/>
  <c r="K19" i="9"/>
  <c r="P19" i="9" s="1"/>
  <c r="H19" i="9"/>
  <c r="E19" i="9"/>
  <c r="B19" i="9"/>
  <c r="Q8" i="9"/>
  <c r="N3" i="9"/>
  <c r="K3" i="9"/>
  <c r="P3" i="9" s="1"/>
  <c r="H3" i="9"/>
  <c r="E3" i="9"/>
  <c r="B3" i="9"/>
  <c r="Q7" i="9"/>
  <c r="K22" i="9"/>
  <c r="Q22" i="9" s="1"/>
  <c r="H22" i="9"/>
  <c r="E22" i="9"/>
  <c r="B22" i="9"/>
  <c r="Q6" i="9"/>
  <c r="N12" i="9"/>
  <c r="K12" i="9"/>
  <c r="Q12" i="9" s="1"/>
  <c r="H12" i="9"/>
  <c r="E12" i="9"/>
  <c r="B12" i="9"/>
  <c r="Q5" i="9"/>
  <c r="K14" i="9"/>
  <c r="Q14" i="9" s="1"/>
  <c r="H14" i="9"/>
  <c r="E14" i="9"/>
  <c r="B14" i="9"/>
  <c r="Q4" i="9"/>
  <c r="K23" i="9"/>
  <c r="Q23" i="9" s="1"/>
  <c r="H23" i="9"/>
  <c r="E23" i="9"/>
  <c r="N23" i="9" s="1"/>
  <c r="B23" i="9"/>
  <c r="Q3" i="9"/>
  <c r="K11" i="9"/>
  <c r="P11" i="9" s="1"/>
  <c r="H11" i="9"/>
  <c r="E11" i="9"/>
  <c r="B11" i="9"/>
  <c r="Q2" i="9"/>
  <c r="N10" i="9"/>
  <c r="K10" i="9"/>
  <c r="Q10" i="9" s="1"/>
  <c r="H10" i="9"/>
  <c r="E10" i="9"/>
  <c r="B10" i="9"/>
  <c r="V34" i="8"/>
  <c r="U34" i="8"/>
  <c r="T34" i="8"/>
  <c r="S34" i="8"/>
  <c r="R34" i="8"/>
  <c r="Q34" i="8"/>
  <c r="P34" i="8"/>
  <c r="O34" i="8"/>
  <c r="N34" i="8"/>
  <c r="K34" i="8"/>
  <c r="H34" i="8"/>
  <c r="E34" i="8"/>
  <c r="B34" i="8"/>
  <c r="V33" i="8"/>
  <c r="U33" i="8"/>
  <c r="T33" i="8"/>
  <c r="S33" i="8"/>
  <c r="R33" i="8"/>
  <c r="Q33" i="8"/>
  <c r="P33" i="8"/>
  <c r="O33" i="8"/>
  <c r="N33" i="8"/>
  <c r="K33" i="8"/>
  <c r="H33" i="8"/>
  <c r="E33" i="8"/>
  <c r="B33" i="8"/>
  <c r="V32" i="8"/>
  <c r="U32" i="8"/>
  <c r="T32" i="8"/>
  <c r="S32" i="8"/>
  <c r="R32" i="8"/>
  <c r="Q32" i="8"/>
  <c r="P32" i="8"/>
  <c r="O32" i="8"/>
  <c r="N32" i="8"/>
  <c r="K32" i="8"/>
  <c r="H32" i="8"/>
  <c r="E32" i="8"/>
  <c r="B32" i="8"/>
  <c r="V31" i="8"/>
  <c r="U31" i="8"/>
  <c r="T31" i="8"/>
  <c r="S31" i="8"/>
  <c r="R31" i="8"/>
  <c r="Q31" i="8"/>
  <c r="P31" i="8"/>
  <c r="O31" i="8"/>
  <c r="N31" i="8"/>
  <c r="K31" i="8"/>
  <c r="H31" i="8"/>
  <c r="E31" i="8"/>
  <c r="B31" i="8"/>
  <c r="V30" i="8"/>
  <c r="U30" i="8"/>
  <c r="T30" i="8"/>
  <c r="S30" i="8"/>
  <c r="R30" i="8"/>
  <c r="Q30" i="8"/>
  <c r="P30" i="8"/>
  <c r="O30" i="8"/>
  <c r="N30" i="8"/>
  <c r="K30" i="8"/>
  <c r="H30" i="8"/>
  <c r="E30" i="8"/>
  <c r="B30" i="8"/>
  <c r="V29" i="8"/>
  <c r="U29" i="8"/>
  <c r="T29" i="8"/>
  <c r="S29" i="8"/>
  <c r="R29" i="8"/>
  <c r="Q29" i="8"/>
  <c r="P29" i="8"/>
  <c r="O29" i="8"/>
  <c r="N29" i="8"/>
  <c r="K29" i="8"/>
  <c r="H29" i="8"/>
  <c r="E29" i="8"/>
  <c r="B29" i="8"/>
  <c r="V28" i="8"/>
  <c r="U28" i="8"/>
  <c r="T28" i="8"/>
  <c r="S28" i="8"/>
  <c r="R28" i="8"/>
  <c r="Q28" i="8"/>
  <c r="P28" i="8"/>
  <c r="O28" i="8"/>
  <c r="N28" i="8"/>
  <c r="K28" i="8"/>
  <c r="H28" i="8"/>
  <c r="E28" i="8"/>
  <c r="B28" i="8"/>
  <c r="V27" i="8"/>
  <c r="U27" i="8"/>
  <c r="T27" i="8"/>
  <c r="S27" i="8"/>
  <c r="R27" i="8"/>
  <c r="Q27" i="8"/>
  <c r="P27" i="8"/>
  <c r="O27" i="8"/>
  <c r="N27" i="8"/>
  <c r="K27" i="8"/>
  <c r="H27" i="8"/>
  <c r="E27" i="8"/>
  <c r="B27" i="8"/>
  <c r="V26" i="8"/>
  <c r="U26" i="8"/>
  <c r="T26" i="8"/>
  <c r="S26" i="8"/>
  <c r="R26" i="8"/>
  <c r="Q26" i="8"/>
  <c r="P26" i="8"/>
  <c r="O26" i="8"/>
  <c r="N26" i="8"/>
  <c r="K26" i="8"/>
  <c r="H26" i="8"/>
  <c r="E26" i="8"/>
  <c r="B26" i="8"/>
  <c r="V25" i="8"/>
  <c r="U25" i="8"/>
  <c r="T25" i="8"/>
  <c r="S25" i="8"/>
  <c r="R25" i="8"/>
  <c r="Q25" i="8"/>
  <c r="P25" i="8"/>
  <c r="O25" i="8"/>
  <c r="N25" i="8"/>
  <c r="K25" i="8"/>
  <c r="H25" i="8"/>
  <c r="E25" i="8"/>
  <c r="B25" i="8"/>
  <c r="V24" i="8"/>
  <c r="U24" i="8"/>
  <c r="T24" i="8"/>
  <c r="S24" i="8"/>
  <c r="R24" i="8"/>
  <c r="Q24" i="8"/>
  <c r="P24" i="8"/>
  <c r="O24" i="8"/>
  <c r="N24" i="8"/>
  <c r="K24" i="8"/>
  <c r="H24" i="8"/>
  <c r="E24" i="8"/>
  <c r="B24" i="8"/>
  <c r="V23" i="8"/>
  <c r="U23" i="8"/>
  <c r="T23" i="8"/>
  <c r="S23" i="8"/>
  <c r="R23" i="8"/>
  <c r="Q23" i="8"/>
  <c r="P23" i="8"/>
  <c r="O23" i="8"/>
  <c r="N23" i="8"/>
  <c r="K23" i="8"/>
  <c r="H23" i="8"/>
  <c r="E23" i="8"/>
  <c r="B23" i="8"/>
  <c r="V22" i="8"/>
  <c r="U22" i="8"/>
  <c r="T22" i="8"/>
  <c r="S22" i="8"/>
  <c r="R22" i="8"/>
  <c r="Q22" i="8"/>
  <c r="P22" i="8"/>
  <c r="O22" i="8"/>
  <c r="N22" i="8"/>
  <c r="K22" i="8"/>
  <c r="H22" i="8"/>
  <c r="E22" i="8"/>
  <c r="B22" i="8"/>
  <c r="V21" i="8"/>
  <c r="U21" i="8"/>
  <c r="T21" i="8"/>
  <c r="S21" i="8"/>
  <c r="R21" i="8"/>
  <c r="Q21" i="8"/>
  <c r="P21" i="8"/>
  <c r="O21" i="8"/>
  <c r="N21" i="8"/>
  <c r="K21" i="8"/>
  <c r="H21" i="8"/>
  <c r="E21" i="8"/>
  <c r="B21" i="8"/>
  <c r="V20" i="8"/>
  <c r="U20" i="8"/>
  <c r="T20" i="8"/>
  <c r="S20" i="8"/>
  <c r="R20" i="8"/>
  <c r="Q20" i="8"/>
  <c r="P20" i="8"/>
  <c r="O20" i="8"/>
  <c r="N20" i="8"/>
  <c r="K20" i="8"/>
  <c r="H20" i="8"/>
  <c r="E20" i="8"/>
  <c r="B20" i="8"/>
  <c r="V19" i="8"/>
  <c r="U19" i="8"/>
  <c r="T19" i="8"/>
  <c r="S19" i="8"/>
  <c r="R19" i="8"/>
  <c r="Q19" i="8"/>
  <c r="P19" i="8"/>
  <c r="O19" i="8"/>
  <c r="N19" i="8"/>
  <c r="K19" i="8"/>
  <c r="H19" i="8"/>
  <c r="E19" i="8"/>
  <c r="B19" i="8"/>
  <c r="V18" i="8"/>
  <c r="U18" i="8"/>
  <c r="T18" i="8"/>
  <c r="S18" i="8"/>
  <c r="R18" i="8"/>
  <c r="Q18" i="8"/>
  <c r="P18" i="8"/>
  <c r="O18" i="8"/>
  <c r="N18" i="8"/>
  <c r="K18" i="8"/>
  <c r="H18" i="8"/>
  <c r="E18" i="8"/>
  <c r="B18" i="8"/>
  <c r="V17" i="8"/>
  <c r="U17" i="8"/>
  <c r="T17" i="8"/>
  <c r="S17" i="8"/>
  <c r="R17" i="8"/>
  <c r="Q17" i="8"/>
  <c r="P17" i="8"/>
  <c r="O17" i="8"/>
  <c r="N17" i="8"/>
  <c r="K17" i="8"/>
  <c r="H17" i="8"/>
  <c r="E17" i="8"/>
  <c r="B17" i="8"/>
  <c r="V16" i="8"/>
  <c r="U16" i="8"/>
  <c r="T16" i="8"/>
  <c r="S16" i="8"/>
  <c r="R16" i="8"/>
  <c r="Q16" i="8"/>
  <c r="P16" i="8"/>
  <c r="O16" i="8"/>
  <c r="N16" i="8"/>
  <c r="K16" i="8"/>
  <c r="H16" i="8"/>
  <c r="E16" i="8"/>
  <c r="B16" i="8"/>
  <c r="V15" i="8"/>
  <c r="U15" i="8"/>
  <c r="T15" i="8"/>
  <c r="S15" i="8"/>
  <c r="R15" i="8"/>
  <c r="Q15" i="8"/>
  <c r="P15" i="8"/>
  <c r="O15" i="8"/>
  <c r="N15" i="8"/>
  <c r="K15" i="8"/>
  <c r="H15" i="8"/>
  <c r="E15" i="8"/>
  <c r="B15" i="8"/>
  <c r="V14" i="8"/>
  <c r="U14" i="8"/>
  <c r="T14" i="8"/>
  <c r="S14" i="8"/>
  <c r="R14" i="8"/>
  <c r="Q14" i="8"/>
  <c r="P14" i="8"/>
  <c r="O14" i="8"/>
  <c r="N14" i="8"/>
  <c r="K14" i="8"/>
  <c r="H14" i="8"/>
  <c r="E14" i="8"/>
  <c r="B14" i="8"/>
  <c r="V13" i="8"/>
  <c r="U13" i="8"/>
  <c r="T13" i="8"/>
  <c r="S13" i="8"/>
  <c r="R13" i="8"/>
  <c r="Q13" i="8"/>
  <c r="P13" i="8"/>
  <c r="O13" i="8"/>
  <c r="N13" i="8"/>
  <c r="K13" i="8"/>
  <c r="H13" i="8"/>
  <c r="E13" i="8"/>
  <c r="B13" i="8"/>
  <c r="V12" i="8"/>
  <c r="U12" i="8"/>
  <c r="T12" i="8"/>
  <c r="S12" i="8"/>
  <c r="R12" i="8"/>
  <c r="Q12" i="8"/>
  <c r="P12" i="8"/>
  <c r="O12" i="8"/>
  <c r="N12" i="8"/>
  <c r="K12" i="8"/>
  <c r="H12" i="8"/>
  <c r="E12" i="8"/>
  <c r="B12" i="8"/>
  <c r="V11" i="8"/>
  <c r="U11" i="8"/>
  <c r="T11" i="8"/>
  <c r="S11" i="8"/>
  <c r="R11" i="8"/>
  <c r="Q11" i="8"/>
  <c r="P11" i="8"/>
  <c r="O11" i="8"/>
  <c r="N11" i="8"/>
  <c r="K11" i="8"/>
  <c r="H11" i="8"/>
  <c r="E11" i="8"/>
  <c r="B11" i="8"/>
  <c r="V10" i="8"/>
  <c r="U10" i="8"/>
  <c r="T10" i="8"/>
  <c r="S10" i="8"/>
  <c r="R10" i="8"/>
  <c r="Q10" i="8"/>
  <c r="P10" i="8"/>
  <c r="O10" i="8"/>
  <c r="N10" i="8"/>
  <c r="K10" i="8"/>
  <c r="H10" i="8"/>
  <c r="E10" i="8"/>
  <c r="B10" i="8"/>
  <c r="V9" i="8"/>
  <c r="U9" i="8"/>
  <c r="T9" i="8"/>
  <c r="S9" i="8"/>
  <c r="R9" i="8"/>
  <c r="Q9" i="8"/>
  <c r="P9" i="8"/>
  <c r="O9" i="8"/>
  <c r="N9" i="8"/>
  <c r="K9" i="8"/>
  <c r="H9" i="8"/>
  <c r="E9" i="8"/>
  <c r="B9" i="8"/>
  <c r="V8" i="8"/>
  <c r="U8" i="8"/>
  <c r="T8" i="8"/>
  <c r="S8" i="8"/>
  <c r="R8" i="8"/>
  <c r="Q8" i="8"/>
  <c r="P8" i="8"/>
  <c r="O8" i="8"/>
  <c r="N8" i="8"/>
  <c r="K8" i="8"/>
  <c r="H8" i="8"/>
  <c r="E8" i="8"/>
  <c r="B8" i="8"/>
  <c r="V7" i="8"/>
  <c r="U7" i="8"/>
  <c r="T7" i="8"/>
  <c r="S7" i="8"/>
  <c r="R7" i="8"/>
  <c r="Q7" i="8"/>
  <c r="P7" i="8"/>
  <c r="O7" i="8"/>
  <c r="N7" i="8"/>
  <c r="K7" i="8"/>
  <c r="H7" i="8"/>
  <c r="E7" i="8"/>
  <c r="B7" i="8"/>
  <c r="V6" i="8"/>
  <c r="U6" i="8"/>
  <c r="T6" i="8"/>
  <c r="S6" i="8"/>
  <c r="R6" i="8"/>
  <c r="Q6" i="8"/>
  <c r="P6" i="8"/>
  <c r="O6" i="8"/>
  <c r="N6" i="8"/>
  <c r="K6" i="8"/>
  <c r="H6" i="8"/>
  <c r="E6" i="8"/>
  <c r="B6" i="8"/>
  <c r="V5" i="8"/>
  <c r="U5" i="8"/>
  <c r="T5" i="8"/>
  <c r="S5" i="8"/>
  <c r="R5" i="8"/>
  <c r="Q5" i="8"/>
  <c r="P5" i="8"/>
  <c r="O5" i="8"/>
  <c r="N5" i="8"/>
  <c r="K5" i="8"/>
  <c r="H5" i="8"/>
  <c r="E5" i="8"/>
  <c r="B5" i="8"/>
  <c r="V4" i="8"/>
  <c r="U4" i="8"/>
  <c r="T4" i="8"/>
  <c r="S4" i="8"/>
  <c r="R4" i="8"/>
  <c r="Q4" i="8"/>
  <c r="P4" i="8"/>
  <c r="O4" i="8"/>
  <c r="N4" i="8"/>
  <c r="K4" i="8"/>
  <c r="H4" i="8"/>
  <c r="E4" i="8"/>
  <c r="B4" i="8"/>
  <c r="V3" i="8"/>
  <c r="U3" i="8"/>
  <c r="T3" i="8"/>
  <c r="S3" i="8"/>
  <c r="R3" i="8"/>
  <c r="Q3" i="8"/>
  <c r="P3" i="8"/>
  <c r="O3" i="8"/>
  <c r="N3" i="8"/>
  <c r="K3" i="8"/>
  <c r="H3" i="8"/>
  <c r="E3" i="8"/>
  <c r="B3" i="8"/>
  <c r="V2" i="8"/>
  <c r="U2" i="8"/>
  <c r="T2" i="8"/>
  <c r="S2" i="8"/>
  <c r="R2" i="8"/>
  <c r="Q2" i="8"/>
  <c r="P2" i="8"/>
  <c r="O2" i="8"/>
  <c r="N2" i="8"/>
  <c r="K2" i="8"/>
  <c r="H2" i="8"/>
  <c r="E2" i="8"/>
  <c r="B2" i="8"/>
  <c r="K34" i="7"/>
  <c r="G34" i="7"/>
  <c r="F34" i="7"/>
  <c r="E34" i="7"/>
  <c r="B34" i="7"/>
  <c r="K33" i="7"/>
  <c r="G33" i="7"/>
  <c r="F33" i="7"/>
  <c r="E33" i="7"/>
  <c r="B33" i="7"/>
  <c r="K32" i="7"/>
  <c r="G32" i="7"/>
  <c r="F32" i="7"/>
  <c r="E32" i="7"/>
  <c r="B32" i="7"/>
  <c r="K31" i="7"/>
  <c r="G31" i="7"/>
  <c r="F31" i="7"/>
  <c r="E31" i="7"/>
  <c r="B31" i="7"/>
  <c r="K30" i="7"/>
  <c r="G30" i="7"/>
  <c r="F30" i="7"/>
  <c r="E30" i="7"/>
  <c r="B30" i="7"/>
  <c r="K29" i="7"/>
  <c r="G29" i="7"/>
  <c r="F29" i="7"/>
  <c r="E29" i="7"/>
  <c r="B29" i="7"/>
  <c r="K28" i="7"/>
  <c r="G28" i="7"/>
  <c r="F28" i="7"/>
  <c r="E28" i="7"/>
  <c r="B28" i="7"/>
  <c r="K27" i="7"/>
  <c r="G27" i="7"/>
  <c r="F27" i="7"/>
  <c r="E27" i="7"/>
  <c r="B27" i="7"/>
  <c r="K26" i="7"/>
  <c r="G26" i="7"/>
  <c r="F26" i="7"/>
  <c r="E26" i="7"/>
  <c r="B26" i="7"/>
  <c r="K25" i="7"/>
  <c r="G25" i="7"/>
  <c r="F25" i="7"/>
  <c r="E25" i="7"/>
  <c r="B25" i="7"/>
  <c r="K24" i="7"/>
  <c r="G24" i="7"/>
  <c r="F24" i="7"/>
  <c r="E24" i="7"/>
  <c r="B24" i="7"/>
  <c r="K23" i="7"/>
  <c r="G23" i="7"/>
  <c r="F23" i="7"/>
  <c r="E23" i="7"/>
  <c r="B23" i="7"/>
  <c r="K22" i="7"/>
  <c r="G22" i="7"/>
  <c r="F22" i="7"/>
  <c r="E22" i="7"/>
  <c r="B22" i="7"/>
  <c r="K21" i="7"/>
  <c r="G21" i="7"/>
  <c r="F21" i="7"/>
  <c r="E21" i="7"/>
  <c r="B21" i="7"/>
  <c r="K20" i="7"/>
  <c r="G20" i="7"/>
  <c r="F20" i="7"/>
  <c r="E20" i="7"/>
  <c r="B20" i="7"/>
  <c r="K19" i="7"/>
  <c r="G19" i="7"/>
  <c r="F19" i="7"/>
  <c r="E19" i="7"/>
  <c r="B19" i="7"/>
  <c r="K18" i="7"/>
  <c r="G18" i="7"/>
  <c r="F18" i="7"/>
  <c r="E18" i="7"/>
  <c r="B18" i="7"/>
  <c r="K17" i="7"/>
  <c r="G17" i="7"/>
  <c r="F17" i="7"/>
  <c r="E17" i="7"/>
  <c r="B17" i="7"/>
  <c r="K16" i="7"/>
  <c r="G16" i="7"/>
  <c r="F16" i="7"/>
  <c r="E16" i="7"/>
  <c r="B16" i="7"/>
  <c r="K15" i="7"/>
  <c r="G15" i="7"/>
  <c r="F15" i="7"/>
  <c r="E15" i="7"/>
  <c r="B15" i="7"/>
  <c r="K14" i="7"/>
  <c r="G14" i="7"/>
  <c r="F14" i="7"/>
  <c r="E14" i="7"/>
  <c r="B14" i="7"/>
  <c r="K13" i="7"/>
  <c r="G13" i="7"/>
  <c r="F13" i="7"/>
  <c r="E13" i="7"/>
  <c r="B13" i="7"/>
  <c r="K12" i="7"/>
  <c r="G12" i="7"/>
  <c r="F12" i="7"/>
  <c r="E12" i="7"/>
  <c r="B12" i="7"/>
  <c r="K11" i="7"/>
  <c r="G11" i="7"/>
  <c r="F11" i="7"/>
  <c r="E11" i="7"/>
  <c r="B11" i="7"/>
  <c r="K10" i="7"/>
  <c r="G10" i="7"/>
  <c r="F10" i="7"/>
  <c r="E10" i="7"/>
  <c r="B10" i="7"/>
  <c r="K9" i="7"/>
  <c r="G9" i="7"/>
  <c r="F9" i="7"/>
  <c r="E9" i="7"/>
  <c r="B9" i="7"/>
  <c r="K8" i="7"/>
  <c r="G8" i="7"/>
  <c r="F8" i="7"/>
  <c r="E8" i="7"/>
  <c r="B8" i="7"/>
  <c r="K7" i="7"/>
  <c r="G7" i="7"/>
  <c r="F7" i="7"/>
  <c r="E7" i="7"/>
  <c r="B7" i="7"/>
  <c r="K6" i="7"/>
  <c r="G6" i="7"/>
  <c r="F6" i="7"/>
  <c r="E6" i="7"/>
  <c r="B6" i="7"/>
  <c r="K5" i="7"/>
  <c r="G5" i="7"/>
  <c r="F5" i="7"/>
  <c r="E5" i="7"/>
  <c r="B5" i="7"/>
  <c r="K4" i="7"/>
  <c r="G4" i="7"/>
  <c r="F4" i="7"/>
  <c r="E4" i="7"/>
  <c r="B4" i="7"/>
  <c r="K3" i="7"/>
  <c r="G3" i="7"/>
  <c r="F3" i="7"/>
  <c r="E3" i="7"/>
  <c r="B3" i="7"/>
  <c r="K2" i="7"/>
  <c r="G2" i="7"/>
  <c r="F2" i="7"/>
  <c r="E2" i="7"/>
  <c r="B2" i="7"/>
  <c r="F113" i="4"/>
  <c r="I113" i="4" s="1"/>
  <c r="C113" i="4"/>
  <c r="F112" i="4"/>
  <c r="I112" i="4" s="1"/>
  <c r="C112" i="4"/>
  <c r="F111" i="4"/>
  <c r="I111" i="4" s="1"/>
  <c r="C111" i="4"/>
  <c r="F110" i="4"/>
  <c r="I110" i="4" s="1"/>
  <c r="C110" i="4"/>
  <c r="F109" i="4"/>
  <c r="I109" i="4" s="1"/>
  <c r="C109" i="4"/>
  <c r="F108" i="4"/>
  <c r="I108" i="4" s="1"/>
  <c r="C108" i="4"/>
  <c r="F107" i="4"/>
  <c r="I107" i="4" s="1"/>
  <c r="C107" i="4"/>
  <c r="F106" i="4"/>
  <c r="I106" i="4" s="1"/>
  <c r="C106" i="4"/>
  <c r="F105" i="4"/>
  <c r="I105" i="4" s="1"/>
  <c r="C105" i="4"/>
  <c r="F104" i="4"/>
  <c r="I104" i="4" s="1"/>
  <c r="C104" i="4"/>
  <c r="F103" i="4"/>
  <c r="I103" i="4" s="1"/>
  <c r="C103" i="4"/>
  <c r="F102" i="4"/>
  <c r="I102" i="4" s="1"/>
  <c r="C102" i="4"/>
  <c r="F101" i="4"/>
  <c r="I101" i="4" s="1"/>
  <c r="C101" i="4"/>
  <c r="F100" i="4"/>
  <c r="I100" i="4" s="1"/>
  <c r="C100" i="4"/>
  <c r="F99" i="4"/>
  <c r="I99" i="4" s="1"/>
  <c r="C99" i="4"/>
  <c r="F98" i="4"/>
  <c r="I98" i="4" s="1"/>
  <c r="C98" i="4"/>
  <c r="F97" i="4"/>
  <c r="I97" i="4" s="1"/>
  <c r="C97" i="4"/>
  <c r="F96" i="4"/>
  <c r="I96" i="4" s="1"/>
  <c r="C96" i="4"/>
  <c r="F95" i="4"/>
  <c r="I95" i="4" s="1"/>
  <c r="C95" i="4"/>
  <c r="F94" i="4"/>
  <c r="I94" i="4" s="1"/>
  <c r="C94" i="4"/>
  <c r="F93" i="4"/>
  <c r="I93" i="4" s="1"/>
  <c r="C93" i="4"/>
  <c r="F92" i="4"/>
  <c r="I92" i="4" s="1"/>
  <c r="C92" i="4"/>
  <c r="F91" i="4"/>
  <c r="I91" i="4" s="1"/>
  <c r="C91" i="4"/>
  <c r="F90" i="4"/>
  <c r="I90" i="4" s="1"/>
  <c r="C90" i="4"/>
  <c r="F89" i="4"/>
  <c r="I89" i="4" s="1"/>
  <c r="C89" i="4"/>
  <c r="F88" i="4"/>
  <c r="K88" i="4" s="1"/>
  <c r="C88" i="4"/>
  <c r="I88" i="4" s="1"/>
  <c r="F87" i="4"/>
  <c r="K87" i="4" s="1"/>
  <c r="C87" i="4"/>
  <c r="I87" i="4" s="1"/>
  <c r="F86" i="4"/>
  <c r="K86" i="4" s="1"/>
  <c r="C86" i="4"/>
  <c r="I86" i="4" s="1"/>
  <c r="F85" i="4"/>
  <c r="K85" i="4" s="1"/>
  <c r="C85" i="4"/>
  <c r="I85" i="4" s="1"/>
  <c r="F84" i="4"/>
  <c r="I84" i="4" s="1"/>
  <c r="C84" i="4"/>
  <c r="F83" i="4"/>
  <c r="I83" i="4" s="1"/>
  <c r="C83" i="4"/>
  <c r="F82" i="4"/>
  <c r="I82" i="4" s="1"/>
  <c r="C82" i="4"/>
  <c r="F81" i="4"/>
  <c r="K81" i="4" s="1"/>
  <c r="C81" i="4"/>
  <c r="I81" i="4" s="1"/>
  <c r="F80" i="4"/>
  <c r="K80" i="4" s="1"/>
  <c r="C80" i="4"/>
  <c r="I80" i="4" s="1"/>
  <c r="F79" i="4"/>
  <c r="K79" i="4" s="1"/>
  <c r="C79" i="4"/>
  <c r="I79" i="4" s="1"/>
  <c r="F78" i="4"/>
  <c r="K78" i="4" s="1"/>
  <c r="C78" i="4"/>
  <c r="I78" i="4" s="1"/>
  <c r="F77" i="4"/>
  <c r="K77" i="4" s="1"/>
  <c r="C77" i="4"/>
  <c r="I77" i="4" s="1"/>
  <c r="F76" i="4"/>
  <c r="K76" i="4" s="1"/>
  <c r="C76" i="4"/>
  <c r="I76" i="4" s="1"/>
  <c r="F75" i="4"/>
  <c r="K75" i="4" s="1"/>
  <c r="C75" i="4"/>
  <c r="I75" i="4" s="1"/>
  <c r="F74" i="4"/>
  <c r="K74" i="4" s="1"/>
  <c r="C74" i="4"/>
  <c r="I74" i="4" s="1"/>
  <c r="F73" i="4"/>
  <c r="K73" i="4" s="1"/>
  <c r="C73" i="4"/>
  <c r="I73" i="4" s="1"/>
  <c r="F72" i="4"/>
  <c r="K72" i="4" s="1"/>
  <c r="C72" i="4"/>
  <c r="I72" i="4" s="1"/>
  <c r="F71" i="4"/>
  <c r="K71" i="4" s="1"/>
  <c r="C71" i="4"/>
  <c r="I71" i="4" s="1"/>
  <c r="F70" i="4"/>
  <c r="K70" i="4" s="1"/>
  <c r="C70" i="4"/>
  <c r="I70" i="4" s="1"/>
  <c r="F69" i="4"/>
  <c r="K69" i="4" s="1"/>
  <c r="C69" i="4"/>
  <c r="I69" i="4" s="1"/>
  <c r="F68" i="4"/>
  <c r="K68" i="4" s="1"/>
  <c r="C68" i="4"/>
  <c r="I68" i="4" s="1"/>
  <c r="F67" i="4"/>
  <c r="K67" i="4" s="1"/>
  <c r="C67" i="4"/>
  <c r="I67" i="4" s="1"/>
  <c r="F66" i="4"/>
  <c r="K66" i="4" s="1"/>
  <c r="C66" i="4"/>
  <c r="I66" i="4" s="1"/>
  <c r="F65" i="4"/>
  <c r="K65" i="4" s="1"/>
  <c r="C65" i="4"/>
  <c r="I65" i="4" s="1"/>
  <c r="F64" i="4"/>
  <c r="K64" i="4" s="1"/>
  <c r="C64" i="4"/>
  <c r="I64" i="4" s="1"/>
  <c r="F63" i="4"/>
  <c r="I63" i="4" s="1"/>
  <c r="C63" i="4"/>
  <c r="F62" i="4"/>
  <c r="K62" i="4" s="1"/>
  <c r="C62" i="4"/>
  <c r="I62" i="4" s="1"/>
  <c r="F61" i="4"/>
  <c r="K61" i="4" s="1"/>
  <c r="C61" i="4"/>
  <c r="I61" i="4" s="1"/>
  <c r="F60" i="4"/>
  <c r="K60" i="4" s="1"/>
  <c r="C60" i="4"/>
  <c r="I60" i="4" s="1"/>
  <c r="F59" i="4"/>
  <c r="K59" i="4" s="1"/>
  <c r="C59" i="4"/>
  <c r="I59" i="4" s="1"/>
  <c r="F58" i="4"/>
  <c r="K58" i="4" s="1"/>
  <c r="C58" i="4"/>
  <c r="I58" i="4" s="1"/>
  <c r="F57" i="4"/>
  <c r="K57" i="4" s="1"/>
  <c r="C57" i="4"/>
  <c r="I57" i="4" s="1"/>
  <c r="F56" i="4"/>
  <c r="K56" i="4" s="1"/>
  <c r="C56" i="4"/>
  <c r="I56" i="4" s="1"/>
  <c r="F55" i="4"/>
  <c r="K55" i="4" s="1"/>
  <c r="C55" i="4"/>
  <c r="I55" i="4" s="1"/>
  <c r="F54" i="4"/>
  <c r="K54" i="4" s="1"/>
  <c r="C54" i="4"/>
  <c r="I54" i="4" s="1"/>
  <c r="F53" i="4"/>
  <c r="K53" i="4" s="1"/>
  <c r="C53" i="4"/>
  <c r="I53" i="4" s="1"/>
  <c r="F52" i="4"/>
  <c r="K52" i="4" s="1"/>
  <c r="C52" i="4"/>
  <c r="I52" i="4" s="1"/>
  <c r="F51" i="4"/>
  <c r="K51" i="4" s="1"/>
  <c r="C51" i="4"/>
  <c r="I51" i="4" s="1"/>
  <c r="F50" i="4"/>
  <c r="I50" i="4" s="1"/>
  <c r="C50" i="4"/>
  <c r="F49" i="4"/>
  <c r="I49" i="4" s="1"/>
  <c r="C49" i="4"/>
  <c r="F48" i="4"/>
  <c r="I48" i="4" s="1"/>
  <c r="C48" i="4"/>
  <c r="F47" i="4"/>
  <c r="I47" i="4" s="1"/>
  <c r="C47" i="4"/>
  <c r="F46" i="4"/>
  <c r="I46" i="4" s="1"/>
  <c r="C46" i="4"/>
  <c r="F45" i="4"/>
  <c r="I45" i="4" s="1"/>
  <c r="C45" i="4"/>
  <c r="F44" i="4"/>
  <c r="I44" i="4" s="1"/>
  <c r="C44" i="4"/>
  <c r="F43" i="4"/>
  <c r="I43" i="4" s="1"/>
  <c r="C43" i="4"/>
  <c r="F42" i="4"/>
  <c r="I42" i="4" s="1"/>
  <c r="C42" i="4"/>
  <c r="F41" i="4"/>
  <c r="I41" i="4" s="1"/>
  <c r="C41" i="4"/>
  <c r="F40" i="4"/>
  <c r="I40" i="4" s="1"/>
  <c r="C40" i="4"/>
  <c r="F39" i="4"/>
  <c r="I39" i="4" s="1"/>
  <c r="C39" i="4"/>
  <c r="F38" i="4"/>
  <c r="I38" i="4" s="1"/>
  <c r="C38" i="4"/>
  <c r="F37" i="4"/>
  <c r="I37" i="4" s="1"/>
  <c r="C37" i="4"/>
  <c r="F36" i="4"/>
  <c r="I36" i="4" s="1"/>
  <c r="C36" i="4"/>
  <c r="F35" i="4"/>
  <c r="I35" i="4" s="1"/>
  <c r="C35" i="4"/>
  <c r="F34" i="4"/>
  <c r="I34" i="4" s="1"/>
  <c r="C34" i="4"/>
  <c r="F33" i="4"/>
  <c r="I33" i="4" s="1"/>
  <c r="C33" i="4"/>
  <c r="F32" i="4"/>
  <c r="I32" i="4" s="1"/>
  <c r="C32" i="4"/>
  <c r="F31" i="4"/>
  <c r="I31" i="4" s="1"/>
  <c r="C31" i="4"/>
  <c r="F30" i="4"/>
  <c r="I30" i="4" s="1"/>
  <c r="C30" i="4"/>
  <c r="F29" i="4"/>
  <c r="C29" i="4"/>
  <c r="F28" i="4"/>
  <c r="I28" i="4" s="1"/>
  <c r="C28" i="4"/>
  <c r="F27" i="4"/>
  <c r="I27" i="4" s="1"/>
  <c r="C27" i="4"/>
  <c r="F26" i="4"/>
  <c r="I26" i="4" s="1"/>
  <c r="C26" i="4"/>
  <c r="F25" i="4"/>
  <c r="I25" i="4" s="1"/>
  <c r="C25" i="4"/>
  <c r="F24" i="4"/>
  <c r="I24" i="4" s="1"/>
  <c r="C24" i="4"/>
  <c r="F23" i="4"/>
  <c r="I23" i="4" s="1"/>
  <c r="C23" i="4"/>
  <c r="F22" i="4"/>
  <c r="I22" i="4" s="1"/>
  <c r="C22" i="4"/>
  <c r="F21" i="4"/>
  <c r="I21" i="4" s="1"/>
  <c r="C21" i="4"/>
  <c r="F20" i="4"/>
  <c r="I20" i="4" s="1"/>
  <c r="C20" i="4"/>
  <c r="F19" i="4"/>
  <c r="I19" i="4" s="1"/>
  <c r="C19" i="4"/>
  <c r="F18" i="4"/>
  <c r="I18" i="4" s="1"/>
  <c r="C18" i="4"/>
  <c r="F17" i="4"/>
  <c r="I17" i="4" s="1"/>
  <c r="C17" i="4"/>
  <c r="F16" i="4"/>
  <c r="I16" i="4" s="1"/>
  <c r="C16" i="4"/>
  <c r="F15" i="4"/>
  <c r="I15" i="4" s="1"/>
  <c r="C15" i="4"/>
  <c r="F14" i="4"/>
  <c r="I14" i="4" s="1"/>
  <c r="C14" i="4"/>
  <c r="F13" i="4"/>
  <c r="I13" i="4" s="1"/>
  <c r="C13" i="4"/>
  <c r="F12" i="4"/>
  <c r="I12" i="4" s="1"/>
  <c r="C12" i="4"/>
  <c r="F11" i="4"/>
  <c r="I11" i="4" s="1"/>
  <c r="C11" i="4"/>
  <c r="F10" i="4"/>
  <c r="I10" i="4" s="1"/>
  <c r="C10" i="4"/>
  <c r="F9" i="4"/>
  <c r="I9" i="4" s="1"/>
  <c r="C9" i="4"/>
  <c r="F8" i="4"/>
  <c r="I8" i="4" s="1"/>
  <c r="C8" i="4"/>
  <c r="F7" i="4"/>
  <c r="I7" i="4" s="1"/>
  <c r="C7" i="4"/>
  <c r="F6" i="4"/>
  <c r="I6" i="4" s="1"/>
  <c r="C6" i="4"/>
  <c r="F5" i="4"/>
  <c r="I5" i="4" s="1"/>
  <c r="C5" i="4"/>
  <c r="F4" i="4"/>
  <c r="I4" i="4" s="1"/>
  <c r="C4" i="4"/>
  <c r="F3" i="4"/>
  <c r="I3" i="4" s="1"/>
  <c r="C3" i="4"/>
  <c r="L2" i="4"/>
  <c r="F2" i="4"/>
  <c r="K2" i="4" s="1"/>
  <c r="C2" i="4"/>
  <c r="I2" i="4" s="1"/>
  <c r="P98" i="3"/>
  <c r="O98" i="3"/>
  <c r="N98" i="3"/>
  <c r="M98" i="3"/>
  <c r="Q98" i="3" s="1"/>
  <c r="G98" i="3"/>
  <c r="P97" i="3"/>
  <c r="O97" i="3"/>
  <c r="N97" i="3"/>
  <c r="M97" i="3"/>
  <c r="Q97" i="3" s="1"/>
  <c r="G97" i="3"/>
  <c r="P96" i="3"/>
  <c r="O96" i="3"/>
  <c r="N96" i="3"/>
  <c r="M96" i="3"/>
  <c r="Q96" i="3" s="1"/>
  <c r="G96" i="3"/>
  <c r="P95" i="3"/>
  <c r="O95" i="3"/>
  <c r="N95" i="3"/>
  <c r="M95" i="3"/>
  <c r="Q95" i="3" s="1"/>
  <c r="G95" i="3"/>
  <c r="P94" i="3"/>
  <c r="O94" i="3"/>
  <c r="N94" i="3"/>
  <c r="M94" i="3"/>
  <c r="Q94" i="3" s="1"/>
  <c r="G94" i="3"/>
  <c r="P93" i="3"/>
  <c r="O93" i="3"/>
  <c r="N93" i="3"/>
  <c r="M93" i="3"/>
  <c r="Q93" i="3" s="1"/>
  <c r="G93" i="3"/>
  <c r="P92" i="3"/>
  <c r="O92" i="3"/>
  <c r="N92" i="3"/>
  <c r="M92" i="3"/>
  <c r="Q92" i="3" s="1"/>
  <c r="G92" i="3"/>
  <c r="P91" i="3"/>
  <c r="O91" i="3"/>
  <c r="N91" i="3"/>
  <c r="M91" i="3"/>
  <c r="Q91" i="3" s="1"/>
  <c r="G91" i="3"/>
  <c r="P90" i="3"/>
  <c r="O90" i="3"/>
  <c r="N90" i="3"/>
  <c r="M90" i="3"/>
  <c r="Q90" i="3" s="1"/>
  <c r="G90" i="3"/>
  <c r="P89" i="3"/>
  <c r="O89" i="3"/>
  <c r="N89" i="3"/>
  <c r="M89" i="3"/>
  <c r="Q89" i="3" s="1"/>
  <c r="G89" i="3"/>
  <c r="P88" i="3"/>
  <c r="O88" i="3"/>
  <c r="N88" i="3"/>
  <c r="M88" i="3"/>
  <c r="Q88" i="3" s="1"/>
  <c r="G88" i="3"/>
  <c r="P87" i="3"/>
  <c r="O87" i="3"/>
  <c r="N87" i="3"/>
  <c r="M87" i="3"/>
  <c r="Q87" i="3" s="1"/>
  <c r="G87" i="3"/>
  <c r="P86" i="3"/>
  <c r="O86" i="3"/>
  <c r="N86" i="3"/>
  <c r="M86" i="3"/>
  <c r="Q86" i="3" s="1"/>
  <c r="G86" i="3"/>
  <c r="P85" i="3"/>
  <c r="O85" i="3"/>
  <c r="N85" i="3"/>
  <c r="M85" i="3"/>
  <c r="Q85" i="3" s="1"/>
  <c r="G85" i="3"/>
  <c r="P84" i="3"/>
  <c r="O84" i="3"/>
  <c r="N84" i="3"/>
  <c r="M84" i="3"/>
  <c r="Q84" i="3" s="1"/>
  <c r="G84" i="3"/>
  <c r="P83" i="3"/>
  <c r="O83" i="3"/>
  <c r="N83" i="3"/>
  <c r="M83" i="3"/>
  <c r="Q83" i="3" s="1"/>
  <c r="G83" i="3"/>
  <c r="P82" i="3"/>
  <c r="O82" i="3"/>
  <c r="N82" i="3"/>
  <c r="M82" i="3"/>
  <c r="Q82" i="3" s="1"/>
  <c r="G82" i="3"/>
  <c r="P81" i="3"/>
  <c r="O81" i="3"/>
  <c r="N81" i="3"/>
  <c r="M81" i="3"/>
  <c r="Q81" i="3" s="1"/>
  <c r="G81" i="3"/>
  <c r="P80" i="3"/>
  <c r="O80" i="3"/>
  <c r="N80" i="3"/>
  <c r="M80" i="3"/>
  <c r="Q80" i="3" s="1"/>
  <c r="G80" i="3"/>
  <c r="P79" i="3"/>
  <c r="O79" i="3"/>
  <c r="N79" i="3"/>
  <c r="M79" i="3"/>
  <c r="Q79" i="3" s="1"/>
  <c r="G79" i="3"/>
  <c r="P78" i="3"/>
  <c r="O78" i="3"/>
  <c r="N78" i="3"/>
  <c r="M78" i="3"/>
  <c r="Q78" i="3" s="1"/>
  <c r="G78" i="3"/>
  <c r="P77" i="3"/>
  <c r="O77" i="3"/>
  <c r="N77" i="3"/>
  <c r="M77" i="3"/>
  <c r="Q77" i="3" s="1"/>
  <c r="G77" i="3"/>
  <c r="P76" i="3"/>
  <c r="O76" i="3"/>
  <c r="N76" i="3"/>
  <c r="M76" i="3"/>
  <c r="Q76" i="3" s="1"/>
  <c r="G76" i="3"/>
  <c r="P75" i="3"/>
  <c r="O75" i="3"/>
  <c r="N75" i="3"/>
  <c r="M75" i="3"/>
  <c r="Q75" i="3" s="1"/>
  <c r="G75" i="3"/>
  <c r="P74" i="3"/>
  <c r="O74" i="3"/>
  <c r="N74" i="3"/>
  <c r="M74" i="3"/>
  <c r="Q74" i="3" s="1"/>
  <c r="G74" i="3"/>
  <c r="P73" i="3"/>
  <c r="O73" i="3"/>
  <c r="N73" i="3"/>
  <c r="M73" i="3"/>
  <c r="Q73" i="3" s="1"/>
  <c r="G73" i="3"/>
  <c r="P72" i="3"/>
  <c r="O72" i="3"/>
  <c r="N72" i="3"/>
  <c r="M72" i="3"/>
  <c r="Q72" i="3" s="1"/>
  <c r="G72" i="3"/>
  <c r="P71" i="3"/>
  <c r="O71" i="3"/>
  <c r="N71" i="3"/>
  <c r="M71" i="3"/>
  <c r="Q71" i="3" s="1"/>
  <c r="G71" i="3"/>
  <c r="P70" i="3"/>
  <c r="O70" i="3"/>
  <c r="N70" i="3"/>
  <c r="M70" i="3"/>
  <c r="Q70" i="3" s="1"/>
  <c r="G70" i="3"/>
  <c r="P69" i="3"/>
  <c r="O69" i="3"/>
  <c r="N69" i="3"/>
  <c r="M69" i="3"/>
  <c r="Q69" i="3" s="1"/>
  <c r="G69" i="3"/>
  <c r="P68" i="3"/>
  <c r="O68" i="3"/>
  <c r="N68" i="3"/>
  <c r="M68" i="3"/>
  <c r="Q68" i="3" s="1"/>
  <c r="G68" i="3"/>
  <c r="P67" i="3"/>
  <c r="O67" i="3"/>
  <c r="N67" i="3"/>
  <c r="M67" i="3"/>
  <c r="Q67" i="3" s="1"/>
  <c r="G67" i="3"/>
  <c r="P66" i="3"/>
  <c r="O66" i="3"/>
  <c r="N66" i="3"/>
  <c r="M66" i="3"/>
  <c r="Q66" i="3" s="1"/>
  <c r="G66" i="3"/>
  <c r="P65" i="3"/>
  <c r="O65" i="3"/>
  <c r="N65" i="3"/>
  <c r="M65" i="3"/>
  <c r="Q65" i="3" s="1"/>
  <c r="G65" i="3"/>
  <c r="P64" i="3"/>
  <c r="O64" i="3"/>
  <c r="N64" i="3"/>
  <c r="M64" i="3"/>
  <c r="Q64" i="3" s="1"/>
  <c r="G64" i="3"/>
  <c r="P63" i="3"/>
  <c r="O63" i="3"/>
  <c r="N63" i="3"/>
  <c r="M63" i="3"/>
  <c r="Q63" i="3" s="1"/>
  <c r="G63" i="3"/>
  <c r="P62" i="3"/>
  <c r="O62" i="3"/>
  <c r="N62" i="3"/>
  <c r="M62" i="3"/>
  <c r="Q62" i="3" s="1"/>
  <c r="G62" i="3"/>
  <c r="P61" i="3"/>
  <c r="O61" i="3"/>
  <c r="N61" i="3"/>
  <c r="M61" i="3"/>
  <c r="Q61" i="3" s="1"/>
  <c r="G61" i="3"/>
  <c r="P60" i="3"/>
  <c r="O60" i="3"/>
  <c r="N60" i="3"/>
  <c r="M60" i="3"/>
  <c r="Q60" i="3" s="1"/>
  <c r="G60" i="3"/>
  <c r="P59" i="3"/>
  <c r="O59" i="3"/>
  <c r="N59" i="3"/>
  <c r="M59" i="3"/>
  <c r="Q59" i="3" s="1"/>
  <c r="G59" i="3"/>
  <c r="P58" i="3"/>
  <c r="O58" i="3"/>
  <c r="N58" i="3"/>
  <c r="M58" i="3"/>
  <c r="Q58" i="3" s="1"/>
  <c r="G58" i="3"/>
  <c r="P57" i="3"/>
  <c r="O57" i="3"/>
  <c r="N57" i="3"/>
  <c r="M57" i="3"/>
  <c r="Q57" i="3" s="1"/>
  <c r="G57" i="3"/>
  <c r="P56" i="3"/>
  <c r="O56" i="3"/>
  <c r="N56" i="3"/>
  <c r="M56" i="3"/>
  <c r="Q56" i="3" s="1"/>
  <c r="G56" i="3"/>
  <c r="P55" i="3"/>
  <c r="O55" i="3"/>
  <c r="N55" i="3"/>
  <c r="M55" i="3"/>
  <c r="Q55" i="3" s="1"/>
  <c r="G55" i="3"/>
  <c r="P54" i="3"/>
  <c r="O54" i="3"/>
  <c r="N54" i="3"/>
  <c r="M54" i="3"/>
  <c r="Q54" i="3" s="1"/>
  <c r="G54" i="3"/>
  <c r="P53" i="3"/>
  <c r="O53" i="3"/>
  <c r="N53" i="3"/>
  <c r="M53" i="3"/>
  <c r="Q53" i="3" s="1"/>
  <c r="G53" i="3"/>
  <c r="P52" i="3"/>
  <c r="O52" i="3"/>
  <c r="N52" i="3"/>
  <c r="M52" i="3"/>
  <c r="Q52" i="3" s="1"/>
  <c r="G52" i="3"/>
  <c r="P51" i="3"/>
  <c r="O51" i="3"/>
  <c r="N51" i="3"/>
  <c r="M51" i="3"/>
  <c r="Q51" i="3" s="1"/>
  <c r="G51" i="3"/>
  <c r="P50" i="3"/>
  <c r="O50" i="3"/>
  <c r="N50" i="3"/>
  <c r="M50" i="3"/>
  <c r="Q50" i="3" s="1"/>
  <c r="G50" i="3"/>
  <c r="P49" i="3"/>
  <c r="O49" i="3"/>
  <c r="N49" i="3"/>
  <c r="M49" i="3"/>
  <c r="Q49" i="3" s="1"/>
  <c r="G49" i="3"/>
  <c r="P48" i="3"/>
  <c r="O48" i="3"/>
  <c r="N48" i="3"/>
  <c r="M48" i="3"/>
  <c r="Q48" i="3" s="1"/>
  <c r="G48" i="3"/>
  <c r="P47" i="3"/>
  <c r="O47" i="3"/>
  <c r="N47" i="3"/>
  <c r="M47" i="3"/>
  <c r="Q47" i="3" s="1"/>
  <c r="G47" i="3"/>
  <c r="P46" i="3"/>
  <c r="O46" i="3"/>
  <c r="N46" i="3"/>
  <c r="M46" i="3"/>
  <c r="Q46" i="3" s="1"/>
  <c r="G46" i="3"/>
  <c r="P45" i="3"/>
  <c r="O45" i="3"/>
  <c r="N45" i="3"/>
  <c r="M45" i="3"/>
  <c r="Q45" i="3" s="1"/>
  <c r="G45" i="3"/>
  <c r="P44" i="3"/>
  <c r="O44" i="3"/>
  <c r="N44" i="3"/>
  <c r="M44" i="3"/>
  <c r="Q44" i="3" s="1"/>
  <c r="G44" i="3"/>
  <c r="P43" i="3"/>
  <c r="O43" i="3"/>
  <c r="N43" i="3"/>
  <c r="M43" i="3"/>
  <c r="Q43" i="3" s="1"/>
  <c r="G43" i="3"/>
  <c r="P42" i="3"/>
  <c r="O42" i="3"/>
  <c r="N42" i="3"/>
  <c r="M42" i="3"/>
  <c r="Q42" i="3" s="1"/>
  <c r="G42" i="3"/>
  <c r="P41" i="3"/>
  <c r="O41" i="3"/>
  <c r="N41" i="3"/>
  <c r="M41" i="3"/>
  <c r="Q41" i="3" s="1"/>
  <c r="G41" i="3"/>
  <c r="P40" i="3"/>
  <c r="O40" i="3"/>
  <c r="N40" i="3"/>
  <c r="M40" i="3"/>
  <c r="Q40" i="3" s="1"/>
  <c r="G40" i="3"/>
  <c r="P39" i="3"/>
  <c r="O39" i="3"/>
  <c r="N39" i="3"/>
  <c r="M39" i="3"/>
  <c r="Q39" i="3" s="1"/>
  <c r="G39" i="3"/>
  <c r="P38" i="3"/>
  <c r="O38" i="3"/>
  <c r="N38" i="3"/>
  <c r="M38" i="3"/>
  <c r="Q38" i="3" s="1"/>
  <c r="G38" i="3"/>
  <c r="P37" i="3"/>
  <c r="O37" i="3"/>
  <c r="N37" i="3"/>
  <c r="M37" i="3"/>
  <c r="Q37" i="3" s="1"/>
  <c r="G37" i="3"/>
  <c r="P36" i="3"/>
  <c r="O36" i="3"/>
  <c r="N36" i="3"/>
  <c r="M36" i="3"/>
  <c r="Q36" i="3" s="1"/>
  <c r="G36" i="3"/>
  <c r="P35" i="3"/>
  <c r="O35" i="3"/>
  <c r="N35" i="3"/>
  <c r="M35" i="3"/>
  <c r="Q35" i="3" s="1"/>
  <c r="G35" i="3"/>
  <c r="P34" i="3"/>
  <c r="O34" i="3"/>
  <c r="N34" i="3"/>
  <c r="M34" i="3"/>
  <c r="Q34" i="3" s="1"/>
  <c r="G34" i="3"/>
  <c r="P33" i="3"/>
  <c r="O33" i="3"/>
  <c r="N33" i="3"/>
  <c r="M33" i="3"/>
  <c r="Q33" i="3" s="1"/>
  <c r="G33" i="3"/>
  <c r="P32" i="3"/>
  <c r="O32" i="3"/>
  <c r="N32" i="3"/>
  <c r="M32" i="3"/>
  <c r="Q32" i="3" s="1"/>
  <c r="G32" i="3"/>
  <c r="P31" i="3"/>
  <c r="O31" i="3"/>
  <c r="N31" i="3"/>
  <c r="M31" i="3"/>
  <c r="Q31" i="3" s="1"/>
  <c r="G31" i="3"/>
  <c r="P30" i="3"/>
  <c r="O30" i="3"/>
  <c r="N30" i="3"/>
  <c r="M30" i="3"/>
  <c r="Q30" i="3" s="1"/>
  <c r="G30" i="3"/>
  <c r="P29" i="3"/>
  <c r="O29" i="3"/>
  <c r="N29" i="3"/>
  <c r="M29" i="3"/>
  <c r="Q29" i="3" s="1"/>
  <c r="G29" i="3"/>
  <c r="P28" i="3"/>
  <c r="O28" i="3"/>
  <c r="N28" i="3"/>
  <c r="M28" i="3"/>
  <c r="Q28" i="3" s="1"/>
  <c r="G28" i="3"/>
  <c r="P27" i="3"/>
  <c r="O27" i="3"/>
  <c r="N27" i="3"/>
  <c r="M27" i="3"/>
  <c r="Q27" i="3" s="1"/>
  <c r="G27" i="3"/>
  <c r="P26" i="3"/>
  <c r="O26" i="3"/>
  <c r="N26" i="3"/>
  <c r="M26" i="3"/>
  <c r="Q26" i="3" s="1"/>
  <c r="G26" i="3"/>
  <c r="P25" i="3"/>
  <c r="O25" i="3"/>
  <c r="N25" i="3"/>
  <c r="M25" i="3"/>
  <c r="Q25" i="3" s="1"/>
  <c r="G25" i="3"/>
  <c r="P24" i="3"/>
  <c r="O24" i="3"/>
  <c r="N24" i="3"/>
  <c r="M24" i="3"/>
  <c r="Q24" i="3" s="1"/>
  <c r="G24" i="3"/>
  <c r="P23" i="3"/>
  <c r="O23" i="3"/>
  <c r="N23" i="3"/>
  <c r="M23" i="3"/>
  <c r="Q23" i="3" s="1"/>
  <c r="G23" i="3"/>
  <c r="P22" i="3"/>
  <c r="O22" i="3"/>
  <c r="N22" i="3"/>
  <c r="M22" i="3"/>
  <c r="Q22" i="3" s="1"/>
  <c r="G22" i="3"/>
  <c r="P21" i="3"/>
  <c r="O21" i="3"/>
  <c r="N21" i="3"/>
  <c r="M21" i="3"/>
  <c r="Q21" i="3" s="1"/>
  <c r="G21" i="3"/>
  <c r="P20" i="3"/>
  <c r="O20" i="3"/>
  <c r="N20" i="3"/>
  <c r="M20" i="3"/>
  <c r="Q20" i="3" s="1"/>
  <c r="G20" i="3"/>
  <c r="P19" i="3"/>
  <c r="O19" i="3"/>
  <c r="N19" i="3"/>
  <c r="M19" i="3"/>
  <c r="Q19" i="3" s="1"/>
  <c r="G19" i="3"/>
  <c r="P18" i="3"/>
  <c r="O18" i="3"/>
  <c r="N18" i="3"/>
  <c r="M18" i="3"/>
  <c r="Q18" i="3" s="1"/>
  <c r="G18" i="3"/>
  <c r="P17" i="3"/>
  <c r="O17" i="3"/>
  <c r="N17" i="3"/>
  <c r="M17" i="3"/>
  <c r="Q17" i="3" s="1"/>
  <c r="G17" i="3"/>
  <c r="P16" i="3"/>
  <c r="O16" i="3"/>
  <c r="N16" i="3"/>
  <c r="M16" i="3"/>
  <c r="Q16" i="3" s="1"/>
  <c r="G16" i="3"/>
  <c r="P15" i="3"/>
  <c r="O15" i="3"/>
  <c r="N15" i="3"/>
  <c r="M15" i="3"/>
  <c r="Q15" i="3" s="1"/>
  <c r="G15" i="3"/>
  <c r="P14" i="3"/>
  <c r="O14" i="3"/>
  <c r="N14" i="3"/>
  <c r="M14" i="3"/>
  <c r="Q14" i="3" s="1"/>
  <c r="G14" i="3"/>
  <c r="P13" i="3"/>
  <c r="O13" i="3"/>
  <c r="N13" i="3"/>
  <c r="M13" i="3"/>
  <c r="Q13" i="3" s="1"/>
  <c r="G13" i="3"/>
  <c r="P12" i="3"/>
  <c r="O12" i="3"/>
  <c r="N12" i="3"/>
  <c r="M12" i="3"/>
  <c r="Q12" i="3" s="1"/>
  <c r="G12" i="3"/>
  <c r="P11" i="3"/>
  <c r="O11" i="3"/>
  <c r="N11" i="3"/>
  <c r="M11" i="3"/>
  <c r="Q11" i="3" s="1"/>
  <c r="G11" i="3"/>
  <c r="P10" i="3"/>
  <c r="O10" i="3"/>
  <c r="N10" i="3"/>
  <c r="M10" i="3"/>
  <c r="Q10" i="3" s="1"/>
  <c r="G10" i="3"/>
  <c r="P9" i="3"/>
  <c r="O9" i="3"/>
  <c r="N9" i="3"/>
  <c r="M9" i="3"/>
  <c r="Q9" i="3" s="1"/>
  <c r="G9" i="3"/>
  <c r="P8" i="3"/>
  <c r="O8" i="3"/>
  <c r="N8" i="3"/>
  <c r="M8" i="3"/>
  <c r="Q8" i="3" s="1"/>
  <c r="G8" i="3"/>
  <c r="P7" i="3"/>
  <c r="O7" i="3"/>
  <c r="N7" i="3"/>
  <c r="M7" i="3"/>
  <c r="Q7" i="3" s="1"/>
  <c r="G7" i="3"/>
  <c r="P6" i="3"/>
  <c r="O6" i="3"/>
  <c r="N6" i="3"/>
  <c r="M6" i="3"/>
  <c r="Q6" i="3" s="1"/>
  <c r="G6" i="3"/>
  <c r="P5" i="3"/>
  <c r="O5" i="3"/>
  <c r="N5" i="3"/>
  <c r="M5" i="3"/>
  <c r="Q5" i="3" s="1"/>
  <c r="G5" i="3"/>
  <c r="P4" i="3"/>
  <c r="O4" i="3"/>
  <c r="N4" i="3"/>
  <c r="M4" i="3"/>
  <c r="Q4" i="3" s="1"/>
  <c r="G4" i="3"/>
  <c r="P3" i="3"/>
  <c r="O3" i="3"/>
  <c r="N3" i="3"/>
  <c r="M3" i="3"/>
  <c r="Q3" i="3" s="1"/>
  <c r="G3" i="3"/>
  <c r="P2" i="3"/>
  <c r="O2" i="3"/>
  <c r="N2" i="3"/>
  <c r="M2" i="3"/>
  <c r="Q2" i="3" s="1"/>
  <c r="G2" i="3"/>
  <c r="I96" i="2"/>
  <c r="H96" i="2"/>
  <c r="G96" i="2"/>
  <c r="I95" i="2"/>
  <c r="H95" i="2"/>
  <c r="G95" i="2"/>
  <c r="I94" i="2"/>
  <c r="H94" i="2"/>
  <c r="G94" i="2"/>
  <c r="I93" i="2"/>
  <c r="H93" i="2"/>
  <c r="G93" i="2"/>
  <c r="I92" i="2"/>
  <c r="H92" i="2"/>
  <c r="G92" i="2"/>
  <c r="I91" i="2"/>
  <c r="H91" i="2"/>
  <c r="G91" i="2"/>
  <c r="I90" i="2"/>
  <c r="H90" i="2"/>
  <c r="G90" i="2"/>
  <c r="I89" i="2"/>
  <c r="H89" i="2"/>
  <c r="G89" i="2"/>
  <c r="I88" i="2"/>
  <c r="H88" i="2"/>
  <c r="G88" i="2"/>
  <c r="I87" i="2"/>
  <c r="H87" i="2"/>
  <c r="G87" i="2"/>
  <c r="I86" i="2"/>
  <c r="H86" i="2"/>
  <c r="G86" i="2"/>
  <c r="I85" i="2"/>
  <c r="H85" i="2"/>
  <c r="G85" i="2"/>
  <c r="I84" i="2"/>
  <c r="H84" i="2"/>
  <c r="G84" i="2"/>
  <c r="I83" i="2"/>
  <c r="H83" i="2"/>
  <c r="G83" i="2"/>
  <c r="I82" i="2"/>
  <c r="H82" i="2"/>
  <c r="G82" i="2"/>
  <c r="I81" i="2"/>
  <c r="H81" i="2"/>
  <c r="G81" i="2"/>
  <c r="I80" i="2"/>
  <c r="H80" i="2"/>
  <c r="G80" i="2"/>
  <c r="I79" i="2"/>
  <c r="H79" i="2"/>
  <c r="G79" i="2"/>
  <c r="I78" i="2"/>
  <c r="H78" i="2"/>
  <c r="G78" i="2"/>
  <c r="I77" i="2"/>
  <c r="H77" i="2"/>
  <c r="G77" i="2"/>
  <c r="I76" i="2"/>
  <c r="H76" i="2"/>
  <c r="G76" i="2"/>
  <c r="I75" i="2"/>
  <c r="H75" i="2"/>
  <c r="G75" i="2"/>
  <c r="I74" i="2"/>
  <c r="H74" i="2"/>
  <c r="G74" i="2"/>
  <c r="I73" i="2"/>
  <c r="H73" i="2"/>
  <c r="G73" i="2"/>
  <c r="I72" i="2"/>
  <c r="H72" i="2"/>
  <c r="G72" i="2"/>
  <c r="I71" i="2"/>
  <c r="H71" i="2"/>
  <c r="G71" i="2"/>
  <c r="I70" i="2"/>
  <c r="H70" i="2"/>
  <c r="G70" i="2"/>
  <c r="I69" i="2"/>
  <c r="H69" i="2"/>
  <c r="G69" i="2"/>
  <c r="I68" i="2"/>
  <c r="H68" i="2"/>
  <c r="G68" i="2"/>
  <c r="I67" i="2"/>
  <c r="H67" i="2"/>
  <c r="G67" i="2"/>
  <c r="I66" i="2"/>
  <c r="H66" i="2"/>
  <c r="G66" i="2"/>
  <c r="I65" i="2"/>
  <c r="H65" i="2"/>
  <c r="G65" i="2"/>
  <c r="I64" i="2"/>
  <c r="H64" i="2"/>
  <c r="G64" i="2"/>
  <c r="I63" i="2"/>
  <c r="H63" i="2"/>
  <c r="G63" i="2"/>
  <c r="I62" i="2"/>
  <c r="H62" i="2"/>
  <c r="G62" i="2"/>
  <c r="I61" i="2"/>
  <c r="H61" i="2"/>
  <c r="G61" i="2"/>
  <c r="I60" i="2"/>
  <c r="H60" i="2"/>
  <c r="G60" i="2"/>
  <c r="I59" i="2"/>
  <c r="H59" i="2"/>
  <c r="G59" i="2"/>
  <c r="I58" i="2"/>
  <c r="H58" i="2"/>
  <c r="G58" i="2"/>
  <c r="I57" i="2"/>
  <c r="H57" i="2"/>
  <c r="G57" i="2"/>
  <c r="I56" i="2"/>
  <c r="H56" i="2"/>
  <c r="G56" i="2"/>
  <c r="I55" i="2"/>
  <c r="H55" i="2"/>
  <c r="G55" i="2"/>
  <c r="I54" i="2"/>
  <c r="H54" i="2"/>
  <c r="G54" i="2"/>
  <c r="I53" i="2"/>
  <c r="H53" i="2"/>
  <c r="G53" i="2"/>
  <c r="I52" i="2"/>
  <c r="H52" i="2"/>
  <c r="G52" i="2"/>
  <c r="I51" i="2"/>
  <c r="H51" i="2"/>
  <c r="G51" i="2"/>
  <c r="I50" i="2"/>
  <c r="H50" i="2"/>
  <c r="G50" i="2"/>
  <c r="I49" i="2"/>
  <c r="H49" i="2"/>
  <c r="G49" i="2"/>
  <c r="I48" i="2"/>
  <c r="H48" i="2"/>
  <c r="G48" i="2"/>
  <c r="I47" i="2"/>
  <c r="H47" i="2"/>
  <c r="G47" i="2"/>
  <c r="I46" i="2"/>
  <c r="H46" i="2"/>
  <c r="G46" i="2"/>
  <c r="I45" i="2"/>
  <c r="H45" i="2"/>
  <c r="G45" i="2"/>
  <c r="I44" i="2"/>
  <c r="H44" i="2"/>
  <c r="G44" i="2"/>
  <c r="I43" i="2"/>
  <c r="H43" i="2"/>
  <c r="G43" i="2"/>
  <c r="I42" i="2"/>
  <c r="H42" i="2"/>
  <c r="G42" i="2"/>
  <c r="I41" i="2"/>
  <c r="H41" i="2"/>
  <c r="G41" i="2"/>
  <c r="I40" i="2"/>
  <c r="H40" i="2"/>
  <c r="G40" i="2"/>
  <c r="I39" i="2"/>
  <c r="H39" i="2"/>
  <c r="G39" i="2"/>
  <c r="I38" i="2"/>
  <c r="H38" i="2"/>
  <c r="G38" i="2"/>
  <c r="I37" i="2"/>
  <c r="H37" i="2"/>
  <c r="G37" i="2"/>
  <c r="I36" i="2"/>
  <c r="H36" i="2"/>
  <c r="G36" i="2"/>
  <c r="I35" i="2"/>
  <c r="H35" i="2"/>
  <c r="G35" i="2"/>
  <c r="I34" i="2"/>
  <c r="H34" i="2"/>
  <c r="G34" i="2"/>
  <c r="I33" i="2"/>
  <c r="H33" i="2"/>
  <c r="G33" i="2"/>
  <c r="I32" i="2"/>
  <c r="H32" i="2"/>
  <c r="G32" i="2"/>
  <c r="I31" i="2"/>
  <c r="H31" i="2"/>
  <c r="G31" i="2"/>
  <c r="I30" i="2"/>
  <c r="H30" i="2"/>
  <c r="G30" i="2"/>
  <c r="I29" i="2"/>
  <c r="H29" i="2"/>
  <c r="G29" i="2"/>
  <c r="I28" i="2"/>
  <c r="H28" i="2"/>
  <c r="G28" i="2"/>
  <c r="I27" i="2"/>
  <c r="H27" i="2"/>
  <c r="G27" i="2"/>
  <c r="I26" i="2"/>
  <c r="H26" i="2"/>
  <c r="G26" i="2"/>
  <c r="I25" i="2"/>
  <c r="H25" i="2"/>
  <c r="G25" i="2"/>
  <c r="I24" i="2"/>
  <c r="H24" i="2"/>
  <c r="G24" i="2"/>
  <c r="I23" i="2"/>
  <c r="H23" i="2"/>
  <c r="G23" i="2"/>
  <c r="I22" i="2"/>
  <c r="H22" i="2"/>
  <c r="G22" i="2"/>
  <c r="I21" i="2"/>
  <c r="H21" i="2"/>
  <c r="G21" i="2"/>
  <c r="I20" i="2"/>
  <c r="H20" i="2"/>
  <c r="G20" i="2"/>
  <c r="I19" i="2"/>
  <c r="H19" i="2"/>
  <c r="G19" i="2"/>
  <c r="I18" i="2"/>
  <c r="H18" i="2"/>
  <c r="G18" i="2"/>
  <c r="I17" i="2"/>
  <c r="H17" i="2"/>
  <c r="G17" i="2"/>
  <c r="I16" i="2"/>
  <c r="H16" i="2"/>
  <c r="G16" i="2"/>
  <c r="I15" i="2"/>
  <c r="H15" i="2"/>
  <c r="G15" i="2"/>
  <c r="I14" i="2"/>
  <c r="H14" i="2"/>
  <c r="G14" i="2"/>
  <c r="I13" i="2"/>
  <c r="H13" i="2"/>
  <c r="G13" i="2"/>
  <c r="I12" i="2"/>
  <c r="H12" i="2"/>
  <c r="G12" i="2"/>
  <c r="I11" i="2"/>
  <c r="H11" i="2"/>
  <c r="G11" i="2"/>
  <c r="I10" i="2"/>
  <c r="H10" i="2"/>
  <c r="G10" i="2"/>
  <c r="I9" i="2"/>
  <c r="H9" i="2"/>
  <c r="G9" i="2"/>
  <c r="I8" i="2"/>
  <c r="H8" i="2"/>
  <c r="G8" i="2"/>
  <c r="I7" i="2"/>
  <c r="H7" i="2"/>
  <c r="G7" i="2"/>
  <c r="I6" i="2"/>
  <c r="H6" i="2"/>
  <c r="G6" i="2"/>
  <c r="I5" i="2"/>
  <c r="H5" i="2"/>
  <c r="G5" i="2"/>
  <c r="I4" i="2"/>
  <c r="H4" i="2"/>
  <c r="G4" i="2"/>
  <c r="I3" i="2"/>
  <c r="H3" i="2"/>
  <c r="G3" i="2"/>
  <c r="I2" i="2"/>
  <c r="H2" i="2"/>
  <c r="G2" i="2"/>
  <c r="J103" i="1"/>
  <c r="C103" i="1"/>
  <c r="F103" i="1" s="1"/>
  <c r="J102" i="1"/>
  <c r="C102" i="1"/>
  <c r="F102" i="1" s="1"/>
  <c r="J101" i="1"/>
  <c r="C101" i="1"/>
  <c r="F101" i="1" s="1"/>
  <c r="J100" i="1"/>
  <c r="C100" i="1"/>
  <c r="F100" i="1" s="1"/>
  <c r="J99" i="1"/>
  <c r="C99" i="1"/>
  <c r="F99" i="1" s="1"/>
  <c r="J98" i="1"/>
  <c r="C98" i="1"/>
  <c r="F98" i="1" s="1"/>
  <c r="J97" i="1"/>
  <c r="C97" i="1"/>
  <c r="F97" i="1" s="1"/>
  <c r="J96" i="1"/>
  <c r="C96" i="1"/>
  <c r="F96" i="1" s="1"/>
  <c r="J95" i="1"/>
  <c r="C95" i="1"/>
  <c r="F95" i="1" s="1"/>
  <c r="J94" i="1"/>
  <c r="C94" i="1"/>
  <c r="F94" i="1" s="1"/>
  <c r="J93" i="1"/>
  <c r="C93" i="1"/>
  <c r="F93" i="1" s="1"/>
  <c r="J92" i="1"/>
  <c r="C92" i="1"/>
  <c r="F92" i="1" s="1"/>
  <c r="J91" i="1"/>
  <c r="C91" i="1"/>
  <c r="F91" i="1" s="1"/>
  <c r="J90" i="1"/>
  <c r="C90" i="1"/>
  <c r="F90" i="1" s="1"/>
  <c r="J89" i="1"/>
  <c r="C89" i="1"/>
  <c r="F89" i="1" s="1"/>
  <c r="J88" i="1"/>
  <c r="F88" i="1"/>
  <c r="C88" i="1"/>
  <c r="J87" i="1"/>
  <c r="C87" i="1"/>
  <c r="F87" i="1" s="1"/>
  <c r="J86" i="1"/>
  <c r="C86" i="1"/>
  <c r="F86" i="1" s="1"/>
  <c r="J85" i="1"/>
  <c r="C85" i="1"/>
  <c r="F85" i="1" s="1"/>
  <c r="J84" i="1"/>
  <c r="C84" i="1"/>
  <c r="F84" i="1" s="1"/>
  <c r="J83" i="1"/>
  <c r="C83" i="1"/>
  <c r="F83" i="1" s="1"/>
  <c r="J82" i="1"/>
  <c r="C82" i="1"/>
  <c r="F82" i="1" s="1"/>
  <c r="J81" i="1"/>
  <c r="C81" i="1"/>
  <c r="F81" i="1" s="1"/>
  <c r="J80" i="1"/>
  <c r="C80" i="1"/>
  <c r="F80" i="1" s="1"/>
  <c r="J79" i="1"/>
  <c r="C79" i="1"/>
  <c r="F79" i="1" s="1"/>
  <c r="J78" i="1"/>
  <c r="C78" i="1"/>
  <c r="F78" i="1" s="1"/>
  <c r="J77" i="1"/>
  <c r="C77" i="1"/>
  <c r="F77" i="1" s="1"/>
  <c r="J76" i="1"/>
  <c r="C76" i="1"/>
  <c r="F76" i="1" s="1"/>
  <c r="J75" i="1"/>
  <c r="C75" i="1"/>
  <c r="F75" i="1" s="1"/>
  <c r="J74" i="1"/>
  <c r="C74" i="1"/>
  <c r="F74" i="1" s="1"/>
  <c r="J73" i="1"/>
  <c r="C73" i="1"/>
  <c r="F73" i="1" s="1"/>
  <c r="J72" i="1"/>
  <c r="C72" i="1"/>
  <c r="F72" i="1" s="1"/>
  <c r="J71" i="1"/>
  <c r="C71" i="1"/>
  <c r="F71" i="1" s="1"/>
  <c r="J70" i="1"/>
  <c r="C70" i="1"/>
  <c r="F70" i="1" s="1"/>
  <c r="J69" i="1"/>
  <c r="C69" i="1"/>
  <c r="F69" i="1" s="1"/>
  <c r="J68" i="1"/>
  <c r="C68" i="1"/>
  <c r="F68" i="1" s="1"/>
  <c r="J67" i="1"/>
  <c r="C67" i="1"/>
  <c r="F67" i="1" s="1"/>
  <c r="J66" i="1"/>
  <c r="C66" i="1"/>
  <c r="F66" i="1" s="1"/>
  <c r="J65" i="1"/>
  <c r="F65" i="1"/>
  <c r="C65" i="1"/>
  <c r="J64" i="1"/>
  <c r="C64" i="1"/>
  <c r="F64" i="1" s="1"/>
  <c r="J63" i="1"/>
  <c r="C63" i="1"/>
  <c r="F63" i="1" s="1"/>
  <c r="J62" i="1"/>
  <c r="C62" i="1"/>
  <c r="F62" i="1" s="1"/>
  <c r="J61" i="1"/>
  <c r="C61" i="1"/>
  <c r="F61" i="1" s="1"/>
  <c r="J60" i="1"/>
  <c r="C60" i="1"/>
  <c r="F60" i="1" s="1"/>
  <c r="J59" i="1"/>
  <c r="C59" i="1"/>
  <c r="F59" i="1" s="1"/>
  <c r="J58" i="1"/>
  <c r="C58" i="1"/>
  <c r="F58" i="1" s="1"/>
  <c r="J57" i="1"/>
  <c r="C57" i="1"/>
  <c r="F57" i="1" s="1"/>
  <c r="J56" i="1"/>
  <c r="C56" i="1"/>
  <c r="F56" i="1" s="1"/>
  <c r="J55" i="1"/>
  <c r="C55" i="1"/>
  <c r="F55" i="1" s="1"/>
  <c r="J54" i="1"/>
  <c r="C54" i="1"/>
  <c r="F54" i="1" s="1"/>
  <c r="J53" i="1"/>
  <c r="C53" i="1"/>
  <c r="F53" i="1" s="1"/>
  <c r="J52" i="1"/>
  <c r="C52" i="1"/>
  <c r="F52" i="1" s="1"/>
  <c r="J51" i="1"/>
  <c r="C51" i="1"/>
  <c r="F51" i="1" s="1"/>
  <c r="J50" i="1"/>
  <c r="C50" i="1"/>
  <c r="F50" i="1" s="1"/>
  <c r="J49" i="1"/>
  <c r="C49" i="1"/>
  <c r="F49" i="1" s="1"/>
  <c r="J48" i="1"/>
  <c r="C48" i="1"/>
  <c r="F48" i="1" s="1"/>
  <c r="J47" i="1"/>
  <c r="C47" i="1"/>
  <c r="F47" i="1" s="1"/>
  <c r="J46" i="1"/>
  <c r="C46" i="1"/>
  <c r="F46" i="1" s="1"/>
  <c r="J45" i="1"/>
  <c r="C45" i="1"/>
  <c r="F45" i="1" s="1"/>
  <c r="J44" i="1"/>
  <c r="C44" i="1"/>
  <c r="F44" i="1" s="1"/>
  <c r="J43" i="1"/>
  <c r="C43" i="1"/>
  <c r="F43" i="1" s="1"/>
  <c r="J42" i="1"/>
  <c r="C42" i="1"/>
  <c r="F42" i="1" s="1"/>
  <c r="J41" i="1"/>
  <c r="C41" i="1"/>
  <c r="F41" i="1" s="1"/>
  <c r="J40" i="1"/>
  <c r="C40" i="1"/>
  <c r="F40" i="1" s="1"/>
  <c r="J39" i="1"/>
  <c r="C39" i="1"/>
  <c r="F39" i="1" s="1"/>
  <c r="J38" i="1"/>
  <c r="C38" i="1"/>
  <c r="F38" i="1" s="1"/>
  <c r="J37" i="1"/>
  <c r="C37" i="1"/>
  <c r="F37" i="1" s="1"/>
  <c r="J36" i="1"/>
  <c r="C36" i="1"/>
  <c r="F36" i="1" s="1"/>
  <c r="J35" i="1"/>
  <c r="C35" i="1"/>
  <c r="F35" i="1" s="1"/>
  <c r="J34" i="1"/>
  <c r="C34" i="1"/>
  <c r="F34" i="1" s="1"/>
  <c r="J33" i="1"/>
  <c r="C33" i="1"/>
  <c r="F33" i="1" s="1"/>
  <c r="J32" i="1"/>
  <c r="C32" i="1"/>
  <c r="F32" i="1" s="1"/>
  <c r="J31" i="1"/>
  <c r="C31" i="1"/>
  <c r="F31" i="1" s="1"/>
  <c r="J30" i="1"/>
  <c r="C30" i="1"/>
  <c r="F30" i="1" s="1"/>
  <c r="J29" i="1"/>
  <c r="C29" i="1"/>
  <c r="F29" i="1" s="1"/>
  <c r="J28" i="1"/>
  <c r="C28" i="1"/>
  <c r="F28" i="1" s="1"/>
  <c r="J27" i="1"/>
  <c r="C27" i="1"/>
  <c r="F27" i="1" s="1"/>
  <c r="J26" i="1"/>
  <c r="C26" i="1"/>
  <c r="F26" i="1" s="1"/>
  <c r="J25" i="1"/>
  <c r="C25" i="1"/>
  <c r="F25" i="1" s="1"/>
  <c r="J24" i="1"/>
  <c r="F24" i="1"/>
  <c r="C24" i="1"/>
  <c r="J23" i="1"/>
  <c r="C23" i="1"/>
  <c r="F23" i="1" s="1"/>
  <c r="J22" i="1"/>
  <c r="C22" i="1"/>
  <c r="F22" i="1" s="1"/>
  <c r="J21" i="1"/>
  <c r="C21" i="1"/>
  <c r="F21" i="1" s="1"/>
  <c r="J20" i="1"/>
  <c r="C20" i="1"/>
  <c r="F20" i="1" s="1"/>
  <c r="J19" i="1"/>
  <c r="C19" i="1"/>
  <c r="F19" i="1" s="1"/>
  <c r="J18" i="1"/>
  <c r="C18" i="1"/>
  <c r="F18" i="1" s="1"/>
  <c r="J17" i="1"/>
  <c r="C17" i="1"/>
  <c r="F17" i="1" s="1"/>
  <c r="J16" i="1"/>
  <c r="C16" i="1"/>
  <c r="F16" i="1" s="1"/>
  <c r="J15" i="1"/>
  <c r="C15" i="1"/>
  <c r="F15" i="1" s="1"/>
  <c r="J14" i="1"/>
  <c r="C14" i="1"/>
  <c r="F14" i="1" s="1"/>
  <c r="J13" i="1"/>
  <c r="C13" i="1"/>
  <c r="F13" i="1" s="1"/>
  <c r="J12" i="1"/>
  <c r="C12" i="1"/>
  <c r="F12" i="1" s="1"/>
  <c r="J11" i="1"/>
  <c r="C11" i="1"/>
  <c r="F11" i="1" s="1"/>
  <c r="J10" i="1"/>
  <c r="C10" i="1"/>
  <c r="F10" i="1" s="1"/>
  <c r="J9" i="1"/>
  <c r="C9" i="1"/>
  <c r="F9" i="1" s="1"/>
  <c r="J8" i="1"/>
  <c r="C8" i="1"/>
  <c r="F8" i="1" s="1"/>
  <c r="J7" i="1"/>
  <c r="C7" i="1"/>
  <c r="F7" i="1" s="1"/>
  <c r="J6" i="1"/>
  <c r="F6" i="1"/>
  <c r="C6" i="1"/>
  <c r="J5" i="1"/>
  <c r="C5" i="1"/>
  <c r="F5" i="1" s="1"/>
  <c r="J4" i="1"/>
  <c r="C4" i="1"/>
  <c r="F4" i="1" s="1"/>
  <c r="J3" i="1"/>
  <c r="C3" i="1"/>
  <c r="F3" i="1" s="1"/>
  <c r="J2" i="1"/>
  <c r="C2" i="1"/>
  <c r="F2" i="1" s="1"/>
  <c r="P10" i="9" l="1"/>
  <c r="N11" i="9"/>
  <c r="P23" i="9"/>
  <c r="N14" i="9"/>
  <c r="P12" i="9"/>
  <c r="N22" i="9"/>
  <c r="N19" i="9"/>
  <c r="P33" i="9"/>
  <c r="N4" i="9"/>
  <c r="Q11" i="9"/>
  <c r="P15" i="9"/>
  <c r="N7" i="9"/>
  <c r="N28" i="9"/>
  <c r="P30" i="9"/>
  <c r="N16" i="9"/>
  <c r="P25" i="9"/>
  <c r="N5" i="9"/>
  <c r="Q19" i="9"/>
  <c r="P34" i="9"/>
  <c r="N27" i="9"/>
  <c r="N32" i="9"/>
  <c r="N13" i="9"/>
  <c r="P20" i="9"/>
  <c r="N17" i="9"/>
  <c r="Q27" i="9"/>
  <c r="P31" i="9"/>
  <c r="N26" i="9"/>
  <c r="N24" i="9"/>
  <c r="Q31" i="9"/>
  <c r="N2" i="9"/>
  <c r="P14" i="9"/>
  <c r="P22" i="9"/>
  <c r="P28" i="9"/>
  <c r="P32" i="9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I29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63" i="4"/>
  <c r="K82" i="4"/>
  <c r="K83" i="4"/>
  <c r="K84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</calcChain>
</file>

<file path=xl/sharedStrings.xml><?xml version="1.0" encoding="utf-8"?>
<sst xmlns="http://schemas.openxmlformats.org/spreadsheetml/2006/main" count="1487" uniqueCount="403">
  <si>
    <t>ISO</t>
  </si>
  <si>
    <t>NATIONALITE</t>
  </si>
  <si>
    <t>ADULTES</t>
  </si>
  <si>
    <t>MINEURS</t>
  </si>
  <si>
    <t>Total</t>
  </si>
  <si>
    <t>REEXAMENS</t>
  </si>
  <si>
    <t>Moins de 18 ans</t>
  </si>
  <si>
    <t>6 MOIS 18</t>
  </si>
  <si>
    <t>EVOLUTION</t>
  </si>
  <si>
    <t>TOTAL</t>
  </si>
  <si>
    <t>GEO</t>
  </si>
  <si>
    <t>Géorgie</t>
  </si>
  <si>
    <t>ALB</t>
  </si>
  <si>
    <t>Albanie</t>
  </si>
  <si>
    <t>AFG</t>
  </si>
  <si>
    <t>Afghanistan</t>
  </si>
  <si>
    <t>GIN</t>
  </si>
  <si>
    <t>Guinée</t>
  </si>
  <si>
    <t>CIV</t>
  </si>
  <si>
    <t>Côte d'Ivoire</t>
  </si>
  <si>
    <t>HTI</t>
  </si>
  <si>
    <t>Haïti</t>
  </si>
  <si>
    <t>BGD</t>
  </si>
  <si>
    <t>Bangladesh</t>
  </si>
  <si>
    <t>MLI</t>
  </si>
  <si>
    <t>Mali</t>
  </si>
  <si>
    <t>NGA</t>
  </si>
  <si>
    <t>Nigéria</t>
  </si>
  <si>
    <t>COD</t>
  </si>
  <si>
    <t>RD Congo</t>
  </si>
  <si>
    <t>CHN</t>
  </si>
  <si>
    <t xml:space="preserve">Chine </t>
  </si>
  <si>
    <t>SDN</t>
  </si>
  <si>
    <t>Soudan</t>
  </si>
  <si>
    <t>TUR</t>
  </si>
  <si>
    <t>Turquie</t>
  </si>
  <si>
    <t>DZA</t>
  </si>
  <si>
    <t>Algérie</t>
  </si>
  <si>
    <t>RUS</t>
  </si>
  <si>
    <t>Russie</t>
  </si>
  <si>
    <t>PAK</t>
  </si>
  <si>
    <t>Pakistan</t>
  </si>
  <si>
    <t>SEN</t>
  </si>
  <si>
    <t>Sénégal</t>
  </si>
  <si>
    <t>SOM</t>
  </si>
  <si>
    <t>Somalie</t>
  </si>
  <si>
    <t>SYR</t>
  </si>
  <si>
    <t>Syrie</t>
  </si>
  <si>
    <t>LKA</t>
  </si>
  <si>
    <t>Sri Lanka</t>
  </si>
  <si>
    <t>SRB</t>
  </si>
  <si>
    <t>Serbie</t>
  </si>
  <si>
    <t>KSV</t>
  </si>
  <si>
    <t xml:space="preserve">Kosovo </t>
  </si>
  <si>
    <t>ARM</t>
  </si>
  <si>
    <t>Arménie</t>
  </si>
  <si>
    <t>MRT</t>
  </si>
  <si>
    <t>Mauritanie</t>
  </si>
  <si>
    <t>ERI</t>
  </si>
  <si>
    <t>Érythrée</t>
  </si>
  <si>
    <t>IRQ</t>
  </si>
  <si>
    <t>Iraq</t>
  </si>
  <si>
    <t>AGO</t>
  </si>
  <si>
    <t>Angola</t>
  </si>
  <si>
    <t>UKR</t>
  </si>
  <si>
    <t>Ukraine</t>
  </si>
  <si>
    <t>CMR</t>
  </si>
  <si>
    <t>Cameroun</t>
  </si>
  <si>
    <t>MKD</t>
  </si>
  <si>
    <t>Macédoine du Nord</t>
  </si>
  <si>
    <t>COG</t>
  </si>
  <si>
    <t>Congo</t>
  </si>
  <si>
    <t>COM</t>
  </si>
  <si>
    <t>Comores</t>
  </si>
  <si>
    <t>VEN</t>
  </si>
  <si>
    <t>Venezuela</t>
  </si>
  <si>
    <t>TCD</t>
  </si>
  <si>
    <t>Tchad</t>
  </si>
  <si>
    <t>MAR</t>
  </si>
  <si>
    <t>Maroc</t>
  </si>
  <si>
    <t>BIH</t>
  </si>
  <si>
    <t>Bosnie-Herzégovine</t>
  </si>
  <si>
    <t>MDA</t>
  </si>
  <si>
    <t>Moldavie</t>
  </si>
  <si>
    <t>BDI</t>
  </si>
  <si>
    <t>Burundi</t>
  </si>
  <si>
    <t>IRN</t>
  </si>
  <si>
    <t>Iran</t>
  </si>
  <si>
    <t>TUN</t>
  </si>
  <si>
    <t>Tunisie</t>
  </si>
  <si>
    <t>IND</t>
  </si>
  <si>
    <t>Inde</t>
  </si>
  <si>
    <t>ETH</t>
  </si>
  <si>
    <t>Éthiopie</t>
  </si>
  <si>
    <t>AZE</t>
  </si>
  <si>
    <t>Azerbaïdjan</t>
  </si>
  <si>
    <t>EGY</t>
  </si>
  <si>
    <t>Égypte</t>
  </si>
  <si>
    <t>GAB</t>
  </si>
  <si>
    <t>Gabon</t>
  </si>
  <si>
    <t>LBY</t>
  </si>
  <si>
    <t>Libye</t>
  </si>
  <si>
    <t>COL</t>
  </si>
  <si>
    <t>Colombie</t>
  </si>
  <si>
    <t>CAF</t>
  </si>
  <si>
    <t>République centrafricaine</t>
  </si>
  <si>
    <t>SHN</t>
  </si>
  <si>
    <t>Apatrides</t>
  </si>
  <si>
    <t>KAZ</t>
  </si>
  <si>
    <t>Kazakhstan</t>
  </si>
  <si>
    <t>DOM</t>
  </si>
  <si>
    <t>République dominicaine</t>
  </si>
  <si>
    <t>BFA</t>
  </si>
  <si>
    <t>Burkina Faso</t>
  </si>
  <si>
    <t>RWA</t>
  </si>
  <si>
    <t>Rwanda</t>
  </si>
  <si>
    <t>GMB</t>
  </si>
  <si>
    <t>Gambie</t>
  </si>
  <si>
    <t>PSE</t>
  </si>
  <si>
    <t>Palestine</t>
  </si>
  <si>
    <t>ESH</t>
  </si>
  <si>
    <t>Sahara occidental</t>
  </si>
  <si>
    <t>SLE</t>
  </si>
  <si>
    <t>Sierra Leone</t>
  </si>
  <si>
    <t>KWT</t>
  </si>
  <si>
    <t>Koweït</t>
  </si>
  <si>
    <t>BEN</t>
  </si>
  <si>
    <t>Bénin</t>
  </si>
  <si>
    <t>MNG</t>
  </si>
  <si>
    <t>Mongolie</t>
  </si>
  <si>
    <t>TGO</t>
  </si>
  <si>
    <t>Togo</t>
  </si>
  <si>
    <t>GNB</t>
  </si>
  <si>
    <t>Guinée-Bissau</t>
  </si>
  <si>
    <t>LBN</t>
  </si>
  <si>
    <t>Liban</t>
  </si>
  <si>
    <t>YEM</t>
  </si>
  <si>
    <t>Yémen</t>
  </si>
  <si>
    <t>MDG</t>
  </si>
  <si>
    <t>Madagascar</t>
  </si>
  <si>
    <t>NER</t>
  </si>
  <si>
    <t>Niger</t>
  </si>
  <si>
    <t>BLR</t>
  </si>
  <si>
    <t>Biélorussie</t>
  </si>
  <si>
    <t>NPL</t>
  </si>
  <si>
    <t>Népal</t>
  </si>
  <si>
    <t>PER</t>
  </si>
  <si>
    <t>Pérou</t>
  </si>
  <si>
    <t>BRA</t>
  </si>
  <si>
    <t>Brésil</t>
  </si>
  <si>
    <t>CUB</t>
  </si>
  <si>
    <t>Cuba</t>
  </si>
  <si>
    <t>GHA</t>
  </si>
  <si>
    <t>Ghana</t>
  </si>
  <si>
    <t>VTN</t>
  </si>
  <si>
    <t>Viêt Nam</t>
  </si>
  <si>
    <t>KHM</t>
  </si>
  <si>
    <t>Cambodge</t>
  </si>
  <si>
    <t>DJI</t>
  </si>
  <si>
    <t>Djibouti</t>
  </si>
  <si>
    <t>NIC</t>
  </si>
  <si>
    <t>Nicaragua</t>
  </si>
  <si>
    <t>LBR</t>
  </si>
  <si>
    <t>Libéria</t>
  </si>
  <si>
    <t>ZAF</t>
  </si>
  <si>
    <t>Afrique du Sud</t>
  </si>
  <si>
    <t>UGA</t>
  </si>
  <si>
    <t>Ouganda</t>
  </si>
  <si>
    <t>UZB</t>
  </si>
  <si>
    <t>Ouzbékistan</t>
  </si>
  <si>
    <t>SSD</t>
  </si>
  <si>
    <t>Soudan du Sud</t>
  </si>
  <si>
    <t>TJK</t>
  </si>
  <si>
    <t>Tadjikistan</t>
  </si>
  <si>
    <t>MNE</t>
  </si>
  <si>
    <t>Monténégro</t>
  </si>
  <si>
    <t>ESV</t>
  </si>
  <si>
    <t>El Salvador</t>
  </si>
  <si>
    <t>KEN</t>
  </si>
  <si>
    <t>Kenya</t>
  </si>
  <si>
    <t>KGZ</t>
  </si>
  <si>
    <t>Kirghizistan</t>
  </si>
  <si>
    <t>BOL</t>
  </si>
  <si>
    <t>Bolivie</t>
  </si>
  <si>
    <t>GNQ</t>
  </si>
  <si>
    <t>Guinée équatoriale</t>
  </si>
  <si>
    <t>MUS</t>
  </si>
  <si>
    <t>Maurice</t>
  </si>
  <si>
    <t>CPV</t>
  </si>
  <si>
    <t>Cap-Vert</t>
  </si>
  <si>
    <t>HND</t>
  </si>
  <si>
    <t>Honduras</t>
  </si>
  <si>
    <t>JAM</t>
  </si>
  <si>
    <t>Jamaïque</t>
  </si>
  <si>
    <t>JDN</t>
  </si>
  <si>
    <t>Jordanie</t>
  </si>
  <si>
    <t>LAO</t>
  </si>
  <si>
    <t>Laos</t>
  </si>
  <si>
    <t>MOZ</t>
  </si>
  <si>
    <t>Mozambique</t>
  </si>
  <si>
    <t>MMR</t>
  </si>
  <si>
    <t>Myanmar/Birmanie</t>
  </si>
  <si>
    <t>PHI</t>
  </si>
  <si>
    <t>Philippines</t>
  </si>
  <si>
    <t>SUR</t>
  </si>
  <si>
    <t>Suriname</t>
  </si>
  <si>
    <t>TZA</t>
  </si>
  <si>
    <t>Tanzanie</t>
  </si>
  <si>
    <t>THA</t>
  </si>
  <si>
    <t>Thaïlande</t>
  </si>
  <si>
    <t>ZWE</t>
  </si>
  <si>
    <t>Zimbabwe</t>
  </si>
  <si>
    <t>iso</t>
  </si>
  <si>
    <t>Étiquettes de lignes</t>
  </si>
  <si>
    <t>rejets</t>
  </si>
  <si>
    <t>réfugié</t>
  </si>
  <si>
    <t>PS</t>
  </si>
  <si>
    <t>Total général</t>
  </si>
  <si>
    <t xml:space="preserve">TX ACCORD </t>
  </si>
  <si>
    <t>TX REF</t>
  </si>
  <si>
    <t>TX PS</t>
  </si>
  <si>
    <t>Chine Hong-Kong inclus</t>
  </si>
  <si>
    <t>République démocratique du Congo</t>
  </si>
  <si>
    <t>Kosovo (selon la résolution 1244/99 du Conseil de sécurité des Nations Unies)</t>
  </si>
  <si>
    <t>MYS</t>
  </si>
  <si>
    <t>Malaisie</t>
  </si>
  <si>
    <t>SAU</t>
  </si>
  <si>
    <t>Arabie Saoudite</t>
  </si>
  <si>
    <t>USA</t>
  </si>
  <si>
    <t>États-Unis</t>
  </si>
  <si>
    <t>nat</t>
  </si>
  <si>
    <t>Rejeté</t>
  </si>
  <si>
    <t>Statut de la convention de Genève</t>
  </si>
  <si>
    <t>Statut de protection subsidiaire</t>
  </si>
  <si>
    <t>tx accords</t>
  </si>
  <si>
    <t>REJET MINEURS</t>
  </si>
  <si>
    <t>RS MINEURS</t>
  </si>
  <si>
    <t>ps MINEURS</t>
  </si>
  <si>
    <t>Rejets</t>
  </si>
  <si>
    <t xml:space="preserve">PS </t>
  </si>
  <si>
    <t>TX ACCORDS</t>
  </si>
  <si>
    <t>GUY</t>
  </si>
  <si>
    <t>Guyana</t>
  </si>
  <si>
    <t>NAT</t>
  </si>
  <si>
    <t>DAI ADULTES JUIN 18</t>
  </si>
  <si>
    <t>DAI ADULTES JUIN 19</t>
  </si>
  <si>
    <t>DIFFERENCE</t>
  </si>
  <si>
    <t>DMP</t>
  </si>
  <si>
    <t>TKM</t>
  </si>
  <si>
    <t>Turkménistan</t>
  </si>
  <si>
    <t>BTN</t>
  </si>
  <si>
    <t>Bhoutan</t>
  </si>
  <si>
    <t>GTM</t>
  </si>
  <si>
    <t>Guatemala</t>
  </si>
  <si>
    <t>MEX</t>
  </si>
  <si>
    <t>Mexique</t>
  </si>
  <si>
    <t>LCA</t>
  </si>
  <si>
    <t>Sainte-Lucie</t>
  </si>
  <si>
    <t>CHL</t>
  </si>
  <si>
    <t>Chili</t>
  </si>
  <si>
    <t>DMA</t>
  </si>
  <si>
    <t>Dominique</t>
  </si>
  <si>
    <t>Extra-UE28</t>
  </si>
  <si>
    <t>CITIZEN</t>
  </si>
  <si>
    <t>AT</t>
  </si>
  <si>
    <t>BE</t>
  </si>
  <si>
    <t>BG</t>
  </si>
  <si>
    <t>CH</t>
  </si>
  <si>
    <t>CY</t>
  </si>
  <si>
    <t>CZ</t>
  </si>
  <si>
    <t>DE</t>
  </si>
  <si>
    <t>DK</t>
  </si>
  <si>
    <t>EE</t>
  </si>
  <si>
    <t>EL</t>
  </si>
  <si>
    <t>ES</t>
  </si>
  <si>
    <t>EU28</t>
  </si>
  <si>
    <t>FI</t>
  </si>
  <si>
    <t>FR</t>
  </si>
  <si>
    <t>HR</t>
  </si>
  <si>
    <t>HU</t>
  </si>
  <si>
    <t>IE</t>
  </si>
  <si>
    <t>IS</t>
  </si>
  <si>
    <t>IT</t>
  </si>
  <si>
    <t>LI</t>
  </si>
  <si>
    <t>LT</t>
  </si>
  <si>
    <t>LU</t>
  </si>
  <si>
    <t>LV</t>
  </si>
  <si>
    <t>MT</t>
  </si>
  <si>
    <t>NL</t>
  </si>
  <si>
    <t>NO</t>
  </si>
  <si>
    <t>PL</t>
  </si>
  <si>
    <t>PT</t>
  </si>
  <si>
    <t>RO</t>
  </si>
  <si>
    <t>SE</t>
  </si>
  <si>
    <t>SI</t>
  </si>
  <si>
    <t>SK</t>
  </si>
  <si>
    <t>UK</t>
  </si>
  <si>
    <t>AEU</t>
  </si>
  <si>
    <t>Émirats arabes unis</t>
  </si>
  <si>
    <t>ARG</t>
  </si>
  <si>
    <t>Argentine</t>
  </si>
  <si>
    <t>ATB</t>
  </si>
  <si>
    <t>Antigua-et-Barbuda</t>
  </si>
  <si>
    <t>BHN</t>
  </si>
  <si>
    <t>Bahreïn</t>
  </si>
  <si>
    <t>BWA</t>
  </si>
  <si>
    <t>Botswana</t>
  </si>
  <si>
    <t>CAN</t>
  </si>
  <si>
    <t>Canada</t>
  </si>
  <si>
    <t>ECU</t>
  </si>
  <si>
    <t>Équateur</t>
  </si>
  <si>
    <t>FRA</t>
  </si>
  <si>
    <t>France</t>
  </si>
  <si>
    <t>GBR</t>
  </si>
  <si>
    <t>Royaume-Uni</t>
  </si>
  <si>
    <t>GRD</t>
  </si>
  <si>
    <t>Grenade</t>
  </si>
  <si>
    <t>IDN</t>
  </si>
  <si>
    <t>Indonésie</t>
  </si>
  <si>
    <t>ISL</t>
  </si>
  <si>
    <t>Israël</t>
  </si>
  <si>
    <t>ITA</t>
  </si>
  <si>
    <t>Italie</t>
  </si>
  <si>
    <t>JAP</t>
  </si>
  <si>
    <t>Japon</t>
  </si>
  <si>
    <t>KOR</t>
  </si>
  <si>
    <t>Corée du Sud</t>
  </si>
  <si>
    <t>LTS</t>
  </si>
  <si>
    <t>Timor-Oriental</t>
  </si>
  <si>
    <t>MWI</t>
  </si>
  <si>
    <t>Malawi</t>
  </si>
  <si>
    <t>NAM</t>
  </si>
  <si>
    <t>Namibie</t>
  </si>
  <si>
    <t>OMN</t>
  </si>
  <si>
    <t>Oman</t>
  </si>
  <si>
    <t>PAN</t>
  </si>
  <si>
    <t>Panama</t>
  </si>
  <si>
    <t>PRK</t>
  </si>
  <si>
    <t>Corée du Nord</t>
  </si>
  <si>
    <t>PRY</t>
  </si>
  <si>
    <t>Paraguay</t>
  </si>
  <si>
    <t>PYF</t>
  </si>
  <si>
    <t>Inconnu(s)</t>
  </si>
  <si>
    <t>RIC</t>
  </si>
  <si>
    <t>Costa Rica</t>
  </si>
  <si>
    <t>ROM</t>
  </si>
  <si>
    <t>Roumanie</t>
  </si>
  <si>
    <t>SVK</t>
  </si>
  <si>
    <t>Slovaquie</t>
  </si>
  <si>
    <t>SWA</t>
  </si>
  <si>
    <t>Eswatini</t>
  </si>
  <si>
    <t>SWE</t>
  </si>
  <si>
    <t>Suède</t>
  </si>
  <si>
    <t>SYC</t>
  </si>
  <si>
    <t>Seychelles</t>
  </si>
  <si>
    <t>TTD</t>
  </si>
  <si>
    <t>Trinité-et-Tobago</t>
  </si>
  <si>
    <t>TWN</t>
  </si>
  <si>
    <t>Taïwan</t>
  </si>
  <si>
    <t>URY</t>
  </si>
  <si>
    <t>Uruguay</t>
  </si>
  <si>
    <t>VTG</t>
  </si>
  <si>
    <t>Saint-Vincent-et-les-Grenadines</t>
  </si>
  <si>
    <t>ZMB</t>
  </si>
  <si>
    <t>Zambie</t>
  </si>
  <si>
    <t>ADULTES 1ERES DA</t>
  </si>
  <si>
    <t>MINEURS 1ERES DA</t>
  </si>
  <si>
    <t>TOTAL 1ER DA</t>
  </si>
  <si>
    <t>RÉEXAMENS</t>
  </si>
  <si>
    <t>REEX MINEURS</t>
  </si>
  <si>
    <t>EVOLUTION/2018</t>
  </si>
  <si>
    <t>GR</t>
  </si>
  <si>
    <t>REJETS ADULTES</t>
  </si>
  <si>
    <t>REJETS MINEURS</t>
  </si>
  <si>
    <t>REJETS</t>
  </si>
  <si>
    <t>REFUGIE ADULTES</t>
  </si>
  <si>
    <t>REF MINEURS</t>
  </si>
  <si>
    <t>REFUGIES</t>
  </si>
  <si>
    <t xml:space="preserve">Ps adultes </t>
  </si>
  <si>
    <t>ps mineurs</t>
  </si>
  <si>
    <t>ps</t>
  </si>
  <si>
    <t>huma adultes</t>
  </si>
  <si>
    <t>huma mineurs</t>
  </si>
  <si>
    <t>huma</t>
  </si>
  <si>
    <t>total adultes</t>
  </si>
  <si>
    <t>total mineurs</t>
  </si>
  <si>
    <t>total</t>
  </si>
  <si>
    <t>tx adultes</t>
  </si>
  <si>
    <t>tx mineurs</t>
  </si>
  <si>
    <t>taux accords</t>
  </si>
  <si>
    <t>dec17v adultes</t>
  </si>
  <si>
    <t>mineur déc 17</t>
  </si>
  <si>
    <t>Juin 18 adultes</t>
  </si>
  <si>
    <t>Juin 18 mineurs</t>
  </si>
  <si>
    <t>Déc 18 adultes</t>
  </si>
  <si>
    <t>Dec 18 mineurs</t>
  </si>
  <si>
    <t>Dec 18</t>
  </si>
  <si>
    <t>Juin 19 adultes</t>
  </si>
  <si>
    <t>Juin 19 mineur</t>
  </si>
  <si>
    <t>DIFFÉRENCE JUIN 19/ JUIN 18</t>
  </si>
  <si>
    <t>DECISIONS</t>
  </si>
  <si>
    <t xml:space="preserve">part </t>
  </si>
  <si>
    <t>part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</si>
</sst>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0.0%;[Red]\-0.0%"/>
    <numFmt numFmtId="165" formatCode="0.0%"/>
    <numFmt numFmtId="166" formatCode="0\ %"/>
    <numFmt numFmtId="167" formatCode="#,##0;[Red]\-#,##0"/>
    <numFmt numFmtId="168" formatCode="#,##0.0"/>
    <numFmt numFmtId="169" formatCode="0.00\ %"/>
    <numFmt numFmtId="171" formatCode="_-* #,##0\ _€_-;\-* #,##0\ _€_-;_-* &quot;-&quot;??\ _€_-;_-@_-"/>
  </numFmts>
  <fonts count="6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99CCFF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166" fontId="5" fillId="0" borderId="0" applyBorder="0" applyAlignment="0" applyProtection="0"/>
    <xf numFmtId="0" fontId="5" fillId="0" borderId="0" applyBorder="0" applyProtection="0">
      <alignment horizontal="left"/>
    </xf>
    <xf numFmtId="0" fontId="5" fillId="0" borderId="0" applyBorder="0" applyAlignment="0" applyProtection="0"/>
    <xf numFmtId="0" fontId="1" fillId="0" borderId="0" applyBorder="0" applyAlignment="0" applyProtection="0"/>
    <xf numFmtId="0" fontId="1" fillId="0" borderId="0" applyBorder="0" applyProtection="0">
      <alignment horizontal="left"/>
    </xf>
    <xf numFmtId="0" fontId="5" fillId="0" borderId="0" applyBorder="0" applyAlignment="0" applyProtection="0"/>
    <xf numFmtId="43" fontId="5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1" xfId="3" applyFont="1" applyBorder="1" applyAlignment="1" applyProtection="1"/>
    <xf numFmtId="0" fontId="3" fillId="0" borderId="2" xfId="2" applyFont="1" applyBorder="1" applyProtection="1">
      <alignment horizontal="left"/>
    </xf>
    <xf numFmtId="0" fontId="0" fillId="0" borderId="4" xfId="6" applyFont="1" applyBorder="1" applyAlignment="1" applyProtection="1"/>
    <xf numFmtId="0" fontId="3" fillId="0" borderId="5" xfId="2" applyFont="1" applyBorder="1" applyProtection="1">
      <alignment horizontal="left"/>
    </xf>
    <xf numFmtId="0" fontId="3" fillId="0" borderId="0" xfId="6" applyFont="1" applyBorder="1" applyAlignment="1" applyProtection="1"/>
    <xf numFmtId="0" fontId="5" fillId="0" borderId="8" xfId="6" applyBorder="1" applyAlignment="1" applyProtection="1"/>
    <xf numFmtId="164" fontId="0" fillId="0" borderId="0" xfId="0" applyNumberFormat="1"/>
    <xf numFmtId="0" fontId="3" fillId="0" borderId="9" xfId="2" applyFont="1" applyBorder="1" applyProtection="1">
      <alignment horizontal="left"/>
    </xf>
    <xf numFmtId="0" fontId="5" fillId="0" borderId="4" xfId="6" applyBorder="1" applyAlignment="1" applyProtection="1"/>
    <xf numFmtId="165" fontId="0" fillId="0" borderId="0" xfId="0" applyNumberFormat="1"/>
    <xf numFmtId="165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0" xfId="0"/>
    <xf numFmtId="165" fontId="0" fillId="0" borderId="0" xfId="1" applyNumberFormat="1" applyFont="1" applyBorder="1" applyAlignment="1" applyProtection="1"/>
    <xf numFmtId="0" fontId="1" fillId="2" borderId="14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6" fontId="0" fillId="0" borderId="0" xfId="1" applyFont="1" applyBorder="1" applyAlignment="1" applyProtection="1"/>
    <xf numFmtId="167" fontId="0" fillId="0" borderId="0" xfId="0" applyNumberFormat="1"/>
    <xf numFmtId="0" fontId="0" fillId="0" borderId="1" xfId="3" applyFont="1" applyBorder="1" applyAlignment="1" applyProtection="1"/>
    <xf numFmtId="0" fontId="0" fillId="0" borderId="2" xfId="2" applyFont="1" applyBorder="1" applyProtection="1">
      <alignment horizontal="left"/>
    </xf>
    <xf numFmtId="0" fontId="0" fillId="0" borderId="3" xfId="2" applyFont="1" applyBorder="1" applyProtection="1">
      <alignment horizontal="left"/>
    </xf>
    <xf numFmtId="167" fontId="0" fillId="0" borderId="0" xfId="0" applyNumberFormat="1" applyFont="1"/>
    <xf numFmtId="0" fontId="0" fillId="0" borderId="15" xfId="0" applyFont="1" applyBorder="1"/>
    <xf numFmtId="0" fontId="0" fillId="0" borderId="15" xfId="2" applyFont="1" applyBorder="1" applyProtection="1">
      <alignment horizontal="left"/>
    </xf>
    <xf numFmtId="0" fontId="5" fillId="0" borderId="15" xfId="6" applyBorder="1" applyAlignment="1" applyProtection="1"/>
    <xf numFmtId="167" fontId="0" fillId="0" borderId="15" xfId="0" applyNumberFormat="1" applyBorder="1"/>
    <xf numFmtId="0" fontId="0" fillId="0" borderId="15" xfId="0" applyBorder="1"/>
    <xf numFmtId="168" fontId="0" fillId="0" borderId="15" xfId="0" applyNumberFormat="1" applyBorder="1"/>
    <xf numFmtId="0" fontId="0" fillId="0" borderId="12" xfId="2" applyFont="1" applyBorder="1" applyProtection="1">
      <alignment horizontal="left"/>
    </xf>
    <xf numFmtId="0" fontId="0" fillId="0" borderId="16" xfId="2" applyFont="1" applyBorder="1" applyProtection="1">
      <alignment horizontal="left"/>
    </xf>
    <xf numFmtId="0" fontId="0" fillId="0" borderId="5" xfId="2" applyFont="1" applyBorder="1" applyProtection="1">
      <alignment horizontal="left"/>
    </xf>
    <xf numFmtId="0" fontId="5" fillId="0" borderId="6" xfId="6" applyBorder="1" applyAlignment="1" applyProtection="1"/>
    <xf numFmtId="0" fontId="5" fillId="0" borderId="0" xfId="6" applyBorder="1" applyAlignment="1" applyProtection="1"/>
    <xf numFmtId="0" fontId="5" fillId="0" borderId="7" xfId="6" applyBorder="1" applyAlignment="1" applyProtection="1"/>
    <xf numFmtId="0" fontId="0" fillId="0" borderId="9" xfId="2" applyFont="1" applyBorder="1" applyProtection="1">
      <alignment horizontal="left"/>
    </xf>
    <xf numFmtId="0" fontId="5" fillId="0" borderId="10" xfId="6" applyBorder="1" applyAlignment="1" applyProtection="1"/>
    <xf numFmtId="0" fontId="5" fillId="0" borderId="17" xfId="6" applyBorder="1" applyAlignment="1" applyProtection="1"/>
    <xf numFmtId="0" fontId="5" fillId="0" borderId="11" xfId="6" applyBorder="1" applyAlignment="1" applyProtection="1"/>
    <xf numFmtId="0" fontId="5" fillId="0" borderId="12" xfId="6" applyBorder="1" applyAlignment="1" applyProtection="1"/>
    <xf numFmtId="0" fontId="5" fillId="0" borderId="16" xfId="6" applyBorder="1" applyAlignment="1" applyProtection="1"/>
    <xf numFmtId="0" fontId="5" fillId="0" borderId="13" xfId="6" applyBorder="1" applyAlignment="1" applyProtection="1"/>
    <xf numFmtId="0" fontId="4" fillId="0" borderId="15" xfId="3" applyFont="1" applyBorder="1" applyAlignment="1" applyProtection="1"/>
    <xf numFmtId="0" fontId="4" fillId="0" borderId="15" xfId="0" applyFont="1" applyBorder="1"/>
    <xf numFmtId="0" fontId="4" fillId="0" borderId="15" xfId="2" applyFont="1" applyBorder="1" applyProtection="1">
      <alignment horizontal="left"/>
    </xf>
    <xf numFmtId="0" fontId="4" fillId="0" borderId="15" xfId="5" applyFont="1" applyBorder="1" applyProtection="1">
      <alignment horizontal="left"/>
    </xf>
    <xf numFmtId="0" fontId="4" fillId="0" borderId="15" xfId="6" applyFont="1" applyBorder="1" applyAlignment="1" applyProtection="1"/>
    <xf numFmtId="0" fontId="3" fillId="0" borderId="15" xfId="2" applyFont="1" applyBorder="1" applyProtection="1">
      <alignment horizontal="left"/>
    </xf>
    <xf numFmtId="0" fontId="3" fillId="0" borderId="15" xfId="0" applyFont="1" applyBorder="1"/>
    <xf numFmtId="0" fontId="3" fillId="0" borderId="15" xfId="6" applyFont="1" applyBorder="1" applyAlignment="1" applyProtection="1"/>
    <xf numFmtId="0" fontId="4" fillId="0" borderId="15" xfId="4" applyFont="1" applyBorder="1" applyAlignment="1" applyProtection="1"/>
    <xf numFmtId="164" fontId="3" fillId="0" borderId="15" xfId="0" applyNumberFormat="1" applyFont="1" applyBorder="1"/>
    <xf numFmtId="3" fontId="0" fillId="0" borderId="0" xfId="0" applyNumberFormat="1" applyFont="1"/>
    <xf numFmtId="169" fontId="0" fillId="0" borderId="0" xfId="0" applyNumberFormat="1"/>
    <xf numFmtId="3" fontId="3" fillId="0" borderId="0" xfId="0" applyNumberFormat="1" applyFont="1" applyAlignment="1">
      <alignment horizontal="right"/>
    </xf>
    <xf numFmtId="3" fontId="3" fillId="0" borderId="1" xfId="3" applyNumberFormat="1" applyFont="1" applyBorder="1" applyAlignment="1" applyProtection="1">
      <alignment horizontal="right"/>
    </xf>
    <xf numFmtId="3" fontId="3" fillId="0" borderId="2" xfId="2" applyNumberFormat="1" applyFont="1" applyBorder="1" applyAlignment="1" applyProtection="1">
      <alignment horizontal="right"/>
    </xf>
    <xf numFmtId="3" fontId="3" fillId="0" borderId="3" xfId="2" applyNumberFormat="1" applyFont="1" applyBorder="1" applyAlignment="1" applyProtection="1">
      <alignment horizontal="right"/>
    </xf>
    <xf numFmtId="14" fontId="3" fillId="0" borderId="3" xfId="2" applyNumberFormat="1" applyFont="1" applyBorder="1" applyProtection="1">
      <alignment horizontal="left"/>
    </xf>
    <xf numFmtId="0" fontId="3" fillId="0" borderId="0" xfId="0" applyFont="1"/>
    <xf numFmtId="3" fontId="3" fillId="0" borderId="9" xfId="2" applyNumberFormat="1" applyFont="1" applyBorder="1" applyAlignment="1" applyProtection="1">
      <alignment horizontal="right"/>
    </xf>
    <xf numFmtId="3" fontId="3" fillId="0" borderId="10" xfId="6" applyNumberFormat="1" applyFont="1" applyBorder="1" applyAlignment="1" applyProtection="1">
      <alignment horizontal="right"/>
    </xf>
    <xf numFmtId="3" fontId="3" fillId="0" borderId="11" xfId="6" applyNumberFormat="1" applyFont="1" applyBorder="1" applyAlignment="1" applyProtection="1">
      <alignment horizontal="right"/>
    </xf>
    <xf numFmtId="3" fontId="3" fillId="0" borderId="0" xfId="6" applyNumberFormat="1" applyFont="1" applyBorder="1" applyAlignment="1" applyProtection="1">
      <alignment horizontal="right"/>
    </xf>
    <xf numFmtId="167" fontId="3" fillId="0" borderId="0" xfId="0" applyNumberFormat="1" applyFont="1"/>
    <xf numFmtId="168" fontId="0" fillId="0" borderId="0" xfId="0" applyNumberFormat="1"/>
    <xf numFmtId="3" fontId="3" fillId="0" borderId="5" xfId="2" applyNumberFormat="1" applyFont="1" applyBorder="1" applyAlignment="1" applyProtection="1">
      <alignment horizontal="right"/>
    </xf>
    <xf numFmtId="3" fontId="3" fillId="0" borderId="6" xfId="6" applyNumberFormat="1" applyFont="1" applyBorder="1" applyAlignment="1" applyProtection="1">
      <alignment horizontal="right"/>
    </xf>
    <xf numFmtId="3" fontId="3" fillId="0" borderId="7" xfId="6" applyNumberFormat="1" applyFont="1" applyBorder="1" applyAlignment="1" applyProtection="1">
      <alignment horizontal="right"/>
    </xf>
    <xf numFmtId="3" fontId="3" fillId="0" borderId="12" xfId="6" applyNumberFormat="1" applyFont="1" applyBorder="1" applyAlignment="1" applyProtection="1">
      <alignment horizontal="right"/>
    </xf>
    <xf numFmtId="3" fontId="3" fillId="0" borderId="13" xfId="6" applyNumberFormat="1" applyFont="1" applyBorder="1" applyAlignment="1" applyProtection="1">
      <alignment horizontal="right"/>
    </xf>
    <xf numFmtId="171" fontId="3" fillId="0" borderId="0" xfId="7" applyNumberFormat="1" applyFont="1"/>
    <xf numFmtId="171" fontId="3" fillId="0" borderId="2" xfId="7" applyNumberFormat="1" applyFont="1" applyBorder="1" applyAlignment="1" applyProtection="1">
      <alignment horizontal="left"/>
    </xf>
    <xf numFmtId="171" fontId="3" fillId="0" borderId="3" xfId="7" applyNumberFormat="1" applyFont="1" applyBorder="1" applyAlignment="1" applyProtection="1">
      <alignment horizontal="left"/>
    </xf>
    <xf numFmtId="171" fontId="3" fillId="0" borderId="0" xfId="7" applyNumberFormat="1" applyFont="1" applyBorder="1" applyAlignment="1" applyProtection="1"/>
    <xf numFmtId="171" fontId="3" fillId="0" borderId="6" xfId="7" applyNumberFormat="1" applyFont="1" applyBorder="1" applyAlignment="1" applyProtection="1"/>
    <xf numFmtId="171" fontId="3" fillId="0" borderId="7" xfId="7" applyNumberFormat="1" applyFont="1" applyBorder="1" applyAlignment="1" applyProtection="1"/>
    <xf numFmtId="171" fontId="3" fillId="0" borderId="10" xfId="7" applyNumberFormat="1" applyFont="1" applyBorder="1" applyAlignment="1" applyProtection="1"/>
    <xf numFmtId="171" fontId="3" fillId="0" borderId="11" xfId="7" applyNumberFormat="1" applyFont="1" applyBorder="1" applyAlignment="1" applyProtection="1"/>
    <xf numFmtId="171" fontId="3" fillId="0" borderId="12" xfId="7" applyNumberFormat="1" applyFont="1" applyBorder="1" applyAlignment="1" applyProtection="1"/>
    <xf numFmtId="171" fontId="3" fillId="0" borderId="13" xfId="7" applyNumberFormat="1" applyFont="1" applyBorder="1" applyAlignment="1" applyProtection="1"/>
    <xf numFmtId="171" fontId="2" fillId="0" borderId="0" xfId="7" applyNumberFormat="1" applyFont="1"/>
    <xf numFmtId="0" fontId="0" fillId="0" borderId="0" xfId="2" applyFont="1" applyFill="1" applyBorder="1" applyProtection="1">
      <alignment horizontal="left"/>
    </xf>
    <xf numFmtId="166" fontId="5" fillId="0" borderId="0" xfId="1"/>
  </cellXfs>
  <cellStyles count="8">
    <cellStyle name="Catégorie de la table dynamique" xfId="2"/>
    <cellStyle name="Champ de la table dynamique" xfId="3"/>
    <cellStyle name="Milliers" xfId="7" builtinId="3"/>
    <cellStyle name="Normal" xfId="0" builtinId="0"/>
    <cellStyle name="Pourcentage" xfId="1" builtinId="5"/>
    <cellStyle name="Résultat de la table dynamique" xfId="4"/>
    <cellStyle name="Titre de la table dynamique" xfId="5"/>
    <cellStyle name="Valeur de la table dynamique" xfId="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3366"/>
      <rgbColor rgb="FF579D1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c:style val="2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'DEMANDE ASILE FRANCE'!$C$1</c:f>
              <c:strCache>
                <c:ptCount val="1"/>
                <c:pt idx="0">
                  <c:v>ADULTES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'DEMANDE ASILE FRANCE'!$B$3:$B$27</c:f>
              <c:strCache>
                <c:ptCount val="25"/>
                <c:pt idx="0">
                  <c:v>Géorgie</c:v>
                </c:pt>
                <c:pt idx="1">
                  <c:v>Albanie</c:v>
                </c:pt>
                <c:pt idx="2">
                  <c:v>Afghanistan</c:v>
                </c:pt>
                <c:pt idx="3">
                  <c:v>Guinée</c:v>
                </c:pt>
                <c:pt idx="4">
                  <c:v>Côte d'Ivoire</c:v>
                </c:pt>
                <c:pt idx="5">
                  <c:v>Haïti</c:v>
                </c:pt>
                <c:pt idx="6">
                  <c:v>Bangladesh</c:v>
                </c:pt>
                <c:pt idx="7">
                  <c:v>Mali</c:v>
                </c:pt>
                <c:pt idx="8">
                  <c:v>Nigéria</c:v>
                </c:pt>
                <c:pt idx="9">
                  <c:v>RD Congo</c:v>
                </c:pt>
                <c:pt idx="10">
                  <c:v>Chine </c:v>
                </c:pt>
                <c:pt idx="11">
                  <c:v>Soudan</c:v>
                </c:pt>
                <c:pt idx="12">
                  <c:v>Turquie</c:v>
                </c:pt>
                <c:pt idx="13">
                  <c:v>Algérie</c:v>
                </c:pt>
                <c:pt idx="14">
                  <c:v>Russie</c:v>
                </c:pt>
                <c:pt idx="15">
                  <c:v>Pakistan</c:v>
                </c:pt>
                <c:pt idx="16">
                  <c:v>Sénégal</c:v>
                </c:pt>
                <c:pt idx="17">
                  <c:v>Somalie</c:v>
                </c:pt>
                <c:pt idx="18">
                  <c:v>Syrie</c:v>
                </c:pt>
                <c:pt idx="19">
                  <c:v>Sri Lanka</c:v>
                </c:pt>
                <c:pt idx="20">
                  <c:v>Serbie</c:v>
                </c:pt>
                <c:pt idx="21">
                  <c:v>Kosovo </c:v>
                </c:pt>
                <c:pt idx="22">
                  <c:v>Arménie</c:v>
                </c:pt>
                <c:pt idx="23">
                  <c:v>Mauritanie</c:v>
                </c:pt>
                <c:pt idx="24">
                  <c:v>Érythrée</c:v>
                </c:pt>
              </c:strCache>
            </c:strRef>
          </c:cat>
          <c:val>
            <c:numRef>
              <c:f>'DEMANDE ASILE FRANCE'!$C$3:$C$27</c:f>
              <c:numCache>
                <c:formatCode>_-* #\ ##0\ _€_-;\-* #\ ##0\ _€_-;_-* "-"??\ _€_-;_-@_-</c:formatCode>
                <c:ptCount val="25"/>
                <c:pt idx="0">
                  <c:v>3640</c:v>
                </c:pt>
                <c:pt idx="1">
                  <c:v>3045</c:v>
                </c:pt>
                <c:pt idx="2">
                  <c:v>3985</c:v>
                </c:pt>
                <c:pt idx="3">
                  <c:v>2660</c:v>
                </c:pt>
                <c:pt idx="4">
                  <c:v>1940</c:v>
                </c:pt>
                <c:pt idx="5">
                  <c:v>2085</c:v>
                </c:pt>
                <c:pt idx="6">
                  <c:v>1965</c:v>
                </c:pt>
                <c:pt idx="7">
                  <c:v>1810</c:v>
                </c:pt>
                <c:pt idx="8">
                  <c:v>1405</c:v>
                </c:pt>
                <c:pt idx="9">
                  <c:v>1300</c:v>
                </c:pt>
                <c:pt idx="10">
                  <c:v>1510</c:v>
                </c:pt>
                <c:pt idx="11">
                  <c:v>1105</c:v>
                </c:pt>
                <c:pt idx="12">
                  <c:v>1125</c:v>
                </c:pt>
                <c:pt idx="13">
                  <c:v>1090</c:v>
                </c:pt>
                <c:pt idx="14">
                  <c:v>750</c:v>
                </c:pt>
                <c:pt idx="15">
                  <c:v>990</c:v>
                </c:pt>
                <c:pt idx="16">
                  <c:v>1155</c:v>
                </c:pt>
                <c:pt idx="17">
                  <c:v>1070</c:v>
                </c:pt>
                <c:pt idx="18">
                  <c:v>665</c:v>
                </c:pt>
                <c:pt idx="19">
                  <c:v>755</c:v>
                </c:pt>
                <c:pt idx="20">
                  <c:v>525</c:v>
                </c:pt>
                <c:pt idx="21">
                  <c:v>480</c:v>
                </c:pt>
                <c:pt idx="22">
                  <c:v>530</c:v>
                </c:pt>
                <c:pt idx="23">
                  <c:v>740</c:v>
                </c:pt>
                <c:pt idx="24">
                  <c:v>675</c:v>
                </c:pt>
              </c:numCache>
            </c:numRef>
          </c:val>
        </c:ser>
        <c:ser>
          <c:idx val="1"/>
          <c:order val="1"/>
          <c:tx>
            <c:strRef>
              <c:f>'DEMANDE ASILE FRANCE'!$D$1</c:f>
              <c:strCache>
                <c:ptCount val="1"/>
                <c:pt idx="0">
                  <c:v>MINEURS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'DEMANDE ASILE FRANCE'!$B$3:$B$27</c:f>
              <c:strCache>
                <c:ptCount val="25"/>
                <c:pt idx="0">
                  <c:v>Géorgie</c:v>
                </c:pt>
                <c:pt idx="1">
                  <c:v>Albanie</c:v>
                </c:pt>
                <c:pt idx="2">
                  <c:v>Afghanistan</c:v>
                </c:pt>
                <c:pt idx="3">
                  <c:v>Guinée</c:v>
                </c:pt>
                <c:pt idx="4">
                  <c:v>Côte d'Ivoire</c:v>
                </c:pt>
                <c:pt idx="5">
                  <c:v>Haïti</c:v>
                </c:pt>
                <c:pt idx="6">
                  <c:v>Bangladesh</c:v>
                </c:pt>
                <c:pt idx="7">
                  <c:v>Mali</c:v>
                </c:pt>
                <c:pt idx="8">
                  <c:v>Nigéria</c:v>
                </c:pt>
                <c:pt idx="9">
                  <c:v>RD Congo</c:v>
                </c:pt>
                <c:pt idx="10">
                  <c:v>Chine </c:v>
                </c:pt>
                <c:pt idx="11">
                  <c:v>Soudan</c:v>
                </c:pt>
                <c:pt idx="12">
                  <c:v>Turquie</c:v>
                </c:pt>
                <c:pt idx="13">
                  <c:v>Algérie</c:v>
                </c:pt>
                <c:pt idx="14">
                  <c:v>Russie</c:v>
                </c:pt>
                <c:pt idx="15">
                  <c:v>Pakistan</c:v>
                </c:pt>
                <c:pt idx="16">
                  <c:v>Sénégal</c:v>
                </c:pt>
                <c:pt idx="17">
                  <c:v>Somalie</c:v>
                </c:pt>
                <c:pt idx="18">
                  <c:v>Syrie</c:v>
                </c:pt>
                <c:pt idx="19">
                  <c:v>Sri Lanka</c:v>
                </c:pt>
                <c:pt idx="20">
                  <c:v>Serbie</c:v>
                </c:pt>
                <c:pt idx="21">
                  <c:v>Kosovo </c:v>
                </c:pt>
                <c:pt idx="22">
                  <c:v>Arménie</c:v>
                </c:pt>
                <c:pt idx="23">
                  <c:v>Mauritanie</c:v>
                </c:pt>
                <c:pt idx="24">
                  <c:v>Érythrée</c:v>
                </c:pt>
              </c:strCache>
            </c:strRef>
          </c:cat>
          <c:val>
            <c:numRef>
              <c:f>'DEMANDE ASILE FRANCE'!$D$3:$D$27</c:f>
              <c:numCache>
                <c:formatCode>_-* #\ ##0\ _€_-;\-* #\ ##0\ _€_-;_-* "-"??\ _€_-;_-@_-</c:formatCode>
                <c:ptCount val="25"/>
                <c:pt idx="0">
                  <c:v>1440</c:v>
                </c:pt>
                <c:pt idx="1">
                  <c:v>1290</c:v>
                </c:pt>
                <c:pt idx="2">
                  <c:v>445</c:v>
                </c:pt>
                <c:pt idx="3">
                  <c:v>540</c:v>
                </c:pt>
                <c:pt idx="4">
                  <c:v>735</c:v>
                </c:pt>
                <c:pt idx="5">
                  <c:v>160</c:v>
                </c:pt>
                <c:pt idx="6">
                  <c:v>195</c:v>
                </c:pt>
                <c:pt idx="7">
                  <c:v>225</c:v>
                </c:pt>
                <c:pt idx="8">
                  <c:v>435</c:v>
                </c:pt>
                <c:pt idx="9">
                  <c:v>495</c:v>
                </c:pt>
                <c:pt idx="10">
                  <c:v>80</c:v>
                </c:pt>
                <c:pt idx="11">
                  <c:v>265</c:v>
                </c:pt>
                <c:pt idx="12">
                  <c:v>140</c:v>
                </c:pt>
                <c:pt idx="13">
                  <c:v>200</c:v>
                </c:pt>
                <c:pt idx="14">
                  <c:v>445</c:v>
                </c:pt>
                <c:pt idx="15">
                  <c:v>100</c:v>
                </c:pt>
                <c:pt idx="16">
                  <c:v>130</c:v>
                </c:pt>
                <c:pt idx="17">
                  <c:v>135</c:v>
                </c:pt>
                <c:pt idx="18">
                  <c:v>455</c:v>
                </c:pt>
                <c:pt idx="19">
                  <c:v>100</c:v>
                </c:pt>
                <c:pt idx="20">
                  <c:v>385</c:v>
                </c:pt>
                <c:pt idx="21">
                  <c:v>215</c:v>
                </c:pt>
                <c:pt idx="22">
                  <c:v>200</c:v>
                </c:pt>
                <c:pt idx="23">
                  <c:v>65</c:v>
                </c:pt>
                <c:pt idx="24">
                  <c:v>110</c:v>
                </c:pt>
              </c:numCache>
            </c:numRef>
          </c:val>
        </c:ser>
        <c:ser>
          <c:idx val="2"/>
          <c:order val="2"/>
          <c:tx>
            <c:strRef>
              <c:f>'DEMANDE ASILE FRANCE'!$F$1</c:f>
              <c:strCache>
                <c:ptCount val="1"/>
                <c:pt idx="0">
                  <c:v>REEXAMENS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'DEMANDE ASILE FRANCE'!$B$3:$B$27</c:f>
              <c:strCache>
                <c:ptCount val="25"/>
                <c:pt idx="0">
                  <c:v>Géorgie</c:v>
                </c:pt>
                <c:pt idx="1">
                  <c:v>Albanie</c:v>
                </c:pt>
                <c:pt idx="2">
                  <c:v>Afghanistan</c:v>
                </c:pt>
                <c:pt idx="3">
                  <c:v>Guinée</c:v>
                </c:pt>
                <c:pt idx="4">
                  <c:v>Côte d'Ivoire</c:v>
                </c:pt>
                <c:pt idx="5">
                  <c:v>Haïti</c:v>
                </c:pt>
                <c:pt idx="6">
                  <c:v>Bangladesh</c:v>
                </c:pt>
                <c:pt idx="7">
                  <c:v>Mali</c:v>
                </c:pt>
                <c:pt idx="8">
                  <c:v>Nigéria</c:v>
                </c:pt>
                <c:pt idx="9">
                  <c:v>RD Congo</c:v>
                </c:pt>
                <c:pt idx="10">
                  <c:v>Chine </c:v>
                </c:pt>
                <c:pt idx="11">
                  <c:v>Soudan</c:v>
                </c:pt>
                <c:pt idx="12">
                  <c:v>Turquie</c:v>
                </c:pt>
                <c:pt idx="13">
                  <c:v>Algérie</c:v>
                </c:pt>
                <c:pt idx="14">
                  <c:v>Russie</c:v>
                </c:pt>
                <c:pt idx="15">
                  <c:v>Pakistan</c:v>
                </c:pt>
                <c:pt idx="16">
                  <c:v>Sénégal</c:v>
                </c:pt>
                <c:pt idx="17">
                  <c:v>Somalie</c:v>
                </c:pt>
                <c:pt idx="18">
                  <c:v>Syrie</c:v>
                </c:pt>
                <c:pt idx="19">
                  <c:v>Sri Lanka</c:v>
                </c:pt>
                <c:pt idx="20">
                  <c:v>Serbie</c:v>
                </c:pt>
                <c:pt idx="21">
                  <c:v>Kosovo </c:v>
                </c:pt>
                <c:pt idx="22">
                  <c:v>Arménie</c:v>
                </c:pt>
                <c:pt idx="23">
                  <c:v>Mauritanie</c:v>
                </c:pt>
                <c:pt idx="24">
                  <c:v>Érythrée</c:v>
                </c:pt>
              </c:strCache>
            </c:strRef>
          </c:cat>
          <c:val>
            <c:numRef>
              <c:f>'DEMANDE ASILE FRANCE'!$F$3:$F$27</c:f>
              <c:numCache>
                <c:formatCode>_-* #\ ##0\ _€_-;\-* #\ ##0\ _€_-;_-* "-"??\ _€_-;_-@_-</c:formatCode>
                <c:ptCount val="25"/>
                <c:pt idx="0">
                  <c:v>225</c:v>
                </c:pt>
                <c:pt idx="1">
                  <c:v>710</c:v>
                </c:pt>
                <c:pt idx="2">
                  <c:v>65</c:v>
                </c:pt>
                <c:pt idx="3">
                  <c:v>160</c:v>
                </c:pt>
                <c:pt idx="4">
                  <c:v>80</c:v>
                </c:pt>
                <c:pt idx="5">
                  <c:v>160</c:v>
                </c:pt>
                <c:pt idx="6">
                  <c:v>230</c:v>
                </c:pt>
                <c:pt idx="7">
                  <c:v>80</c:v>
                </c:pt>
                <c:pt idx="8">
                  <c:v>245</c:v>
                </c:pt>
                <c:pt idx="9">
                  <c:v>135</c:v>
                </c:pt>
                <c:pt idx="10">
                  <c:v>20</c:v>
                </c:pt>
                <c:pt idx="11">
                  <c:v>105</c:v>
                </c:pt>
                <c:pt idx="12">
                  <c:v>165</c:v>
                </c:pt>
                <c:pt idx="13">
                  <c:v>120</c:v>
                </c:pt>
                <c:pt idx="14">
                  <c:v>190</c:v>
                </c:pt>
                <c:pt idx="15">
                  <c:v>245</c:v>
                </c:pt>
                <c:pt idx="16">
                  <c:v>35</c:v>
                </c:pt>
                <c:pt idx="17">
                  <c:v>20</c:v>
                </c:pt>
                <c:pt idx="18">
                  <c:v>25</c:v>
                </c:pt>
                <c:pt idx="19">
                  <c:v>235</c:v>
                </c:pt>
                <c:pt idx="20">
                  <c:v>100</c:v>
                </c:pt>
                <c:pt idx="21">
                  <c:v>220</c:v>
                </c:pt>
                <c:pt idx="22">
                  <c:v>155</c:v>
                </c:pt>
                <c:pt idx="23">
                  <c:v>75</c:v>
                </c:pt>
                <c:pt idx="2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8428000"/>
        <c:axId val="188431456"/>
      </c:barChart>
      <c:catAx>
        <c:axId val="18842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fr-FR"/>
          </a:p>
        </c:txPr>
        <c:crossAx val="188431456"/>
        <c:crosses val="autoZero"/>
        <c:auto val="1"/>
        <c:lblAlgn val="ctr"/>
        <c:lblOffset val="100"/>
        <c:noMultiLvlLbl val="1"/>
      </c:catAx>
      <c:valAx>
        <c:axId val="18843145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_-* #\ ##0\ _€_-;\-* #\ ##0\ _€_-;_-* &quot;-&quot;??\ _€_-;_-@_-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fr-FR"/>
          </a:p>
        </c:txPr>
        <c:crossAx val="188428000"/>
        <c:crosses val="autoZero"/>
        <c:crossBetween val="between"/>
      </c:valAx>
      <c:spPr>
        <a:noFill/>
        <a:ln>
          <a:solidFill>
            <a:srgbClr val="B3B3B3"/>
          </a:solidFill>
        </a:ln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294120</xdr:colOff>
      <xdr:row>0</xdr:row>
      <xdr:rowOff>30960</xdr:rowOff>
    </xdr:from>
    <xdr:to>
      <xdr:col>26</xdr:col>
      <xdr:colOff>268200</xdr:colOff>
      <xdr:row>27</xdr:row>
      <xdr:rowOff>2100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CISIONS%20ADULTES%206%20MOIS%202019%20FRANC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ISIONS ADULTES 6 MOIS 2019 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zoomScaleNormal="100" workbookViewId="0">
      <selection activeCell="H4" sqref="H4"/>
    </sheetView>
  </sheetViews>
  <sheetFormatPr baseColWidth="10" defaultColWidth="9.140625" defaultRowHeight="15" x14ac:dyDescent="0.25"/>
  <cols>
    <col min="1" max="1" width="11" customWidth="1"/>
    <col min="2" max="2" width="11.42578125" style="1"/>
    <col min="3" max="4" width="11.42578125" style="84"/>
    <col min="5" max="5" width="11.42578125" style="84" hidden="1"/>
    <col min="6" max="6" width="11.42578125" style="84"/>
    <col min="7" max="7" width="11.42578125" style="84" hidden="1"/>
    <col min="8" max="8" width="11.42578125" style="84"/>
    <col min="9" max="1025" width="11" customWidth="1"/>
  </cols>
  <sheetData>
    <row r="1" spans="1:10" x14ac:dyDescent="0.25">
      <c r="A1" s="2" t="s">
        <v>0</v>
      </c>
      <c r="B1" s="3" t="s">
        <v>1</v>
      </c>
      <c r="C1" s="74" t="s">
        <v>2</v>
      </c>
      <c r="D1" s="75" t="s">
        <v>3</v>
      </c>
      <c r="E1" s="76" t="s">
        <v>4</v>
      </c>
      <c r="F1" s="74" t="s">
        <v>5</v>
      </c>
      <c r="G1" s="75" t="s">
        <v>6</v>
      </c>
      <c r="H1" s="76" t="s">
        <v>4</v>
      </c>
      <c r="I1" s="5" t="s">
        <v>7</v>
      </c>
      <c r="J1" s="2" t="s">
        <v>8</v>
      </c>
    </row>
    <row r="2" spans="1:10" x14ac:dyDescent="0.25">
      <c r="A2" s="2" t="s">
        <v>9</v>
      </c>
      <c r="B2" s="6" t="s">
        <v>4</v>
      </c>
      <c r="C2" s="74">
        <f t="shared" ref="C2:C33" si="0">+E2-D2</f>
        <v>45075</v>
      </c>
      <c r="D2" s="77">
        <v>11560</v>
      </c>
      <c r="E2" s="77">
        <v>56635</v>
      </c>
      <c r="F2" s="74">
        <f t="shared" ref="F2:F33" si="1">+H2-G2-C2</f>
        <v>4535</v>
      </c>
      <c r="G2" s="78">
        <v>11585</v>
      </c>
      <c r="H2" s="79">
        <v>61195</v>
      </c>
      <c r="I2" s="8">
        <v>57115</v>
      </c>
      <c r="J2" s="9">
        <f t="shared" ref="J2:J33" si="2">+H2/I2-1</f>
        <v>7.1434824476932501E-2</v>
      </c>
    </row>
    <row r="3" spans="1:10" x14ac:dyDescent="0.25">
      <c r="A3" s="2" t="s">
        <v>10</v>
      </c>
      <c r="B3" s="6" t="s">
        <v>11</v>
      </c>
      <c r="C3" s="74">
        <f t="shared" si="0"/>
        <v>3640</v>
      </c>
      <c r="D3" s="77">
        <v>1440</v>
      </c>
      <c r="E3" s="77">
        <v>5080</v>
      </c>
      <c r="F3" s="74">
        <f t="shared" si="1"/>
        <v>225</v>
      </c>
      <c r="G3" s="78">
        <v>1440</v>
      </c>
      <c r="H3" s="79">
        <v>5305</v>
      </c>
      <c r="I3" s="8">
        <v>2945</v>
      </c>
      <c r="J3" s="9">
        <f t="shared" si="2"/>
        <v>0.80135823429541597</v>
      </c>
    </row>
    <row r="4" spans="1:10" x14ac:dyDescent="0.25">
      <c r="A4" s="2" t="s">
        <v>12</v>
      </c>
      <c r="B4" s="6" t="s">
        <v>13</v>
      </c>
      <c r="C4" s="74">
        <f t="shared" si="0"/>
        <v>3045</v>
      </c>
      <c r="D4" s="77">
        <v>1290</v>
      </c>
      <c r="E4" s="77">
        <v>4335</v>
      </c>
      <c r="F4" s="74">
        <f t="shared" si="1"/>
        <v>710</v>
      </c>
      <c r="G4" s="78">
        <v>1290</v>
      </c>
      <c r="H4" s="79">
        <v>5045</v>
      </c>
      <c r="I4" s="8">
        <v>3965</v>
      </c>
      <c r="J4" s="9">
        <f t="shared" si="2"/>
        <v>0.27238335435056737</v>
      </c>
    </row>
    <row r="5" spans="1:10" x14ac:dyDescent="0.25">
      <c r="A5" s="2" t="s">
        <v>14</v>
      </c>
      <c r="B5" s="10" t="s">
        <v>15</v>
      </c>
      <c r="C5" s="74">
        <f t="shared" si="0"/>
        <v>3985</v>
      </c>
      <c r="D5" s="77">
        <v>445</v>
      </c>
      <c r="E5" s="77">
        <v>4430</v>
      </c>
      <c r="F5" s="74">
        <f t="shared" si="1"/>
        <v>65</v>
      </c>
      <c r="G5" s="80">
        <v>445</v>
      </c>
      <c r="H5" s="81">
        <v>4495</v>
      </c>
      <c r="I5" s="11">
        <v>5130</v>
      </c>
      <c r="J5" s="9">
        <f t="shared" si="2"/>
        <v>-0.12378167641325533</v>
      </c>
    </row>
    <row r="6" spans="1:10" x14ac:dyDescent="0.25">
      <c r="A6" s="2" t="s">
        <v>16</v>
      </c>
      <c r="B6" s="6" t="s">
        <v>17</v>
      </c>
      <c r="C6" s="74">
        <f t="shared" si="0"/>
        <v>2660</v>
      </c>
      <c r="D6" s="77">
        <v>540</v>
      </c>
      <c r="E6" s="77">
        <v>3200</v>
      </c>
      <c r="F6" s="74">
        <f t="shared" si="1"/>
        <v>160</v>
      </c>
      <c r="G6" s="78">
        <v>545</v>
      </c>
      <c r="H6" s="79">
        <v>3365</v>
      </c>
      <c r="I6" s="8">
        <v>2550</v>
      </c>
      <c r="J6" s="9">
        <f t="shared" si="2"/>
        <v>0.31960784313725488</v>
      </c>
    </row>
    <row r="7" spans="1:10" x14ac:dyDescent="0.25">
      <c r="A7" s="2" t="s">
        <v>18</v>
      </c>
      <c r="B7" s="6" t="s">
        <v>19</v>
      </c>
      <c r="C7" s="74">
        <f t="shared" si="0"/>
        <v>1940</v>
      </c>
      <c r="D7" s="77">
        <v>735</v>
      </c>
      <c r="E7" s="77">
        <v>2675</v>
      </c>
      <c r="F7" s="74">
        <f t="shared" si="1"/>
        <v>80</v>
      </c>
      <c r="G7" s="78">
        <v>740</v>
      </c>
      <c r="H7" s="79">
        <v>2760</v>
      </c>
      <c r="I7" s="8">
        <v>2560</v>
      </c>
      <c r="J7" s="9">
        <f t="shared" si="2"/>
        <v>7.8125E-2</v>
      </c>
    </row>
    <row r="8" spans="1:10" x14ac:dyDescent="0.25">
      <c r="A8" s="2" t="s">
        <v>20</v>
      </c>
      <c r="B8" s="6" t="s">
        <v>21</v>
      </c>
      <c r="C8" s="74">
        <f t="shared" si="0"/>
        <v>2085</v>
      </c>
      <c r="D8" s="77">
        <v>160</v>
      </c>
      <c r="E8" s="77">
        <v>2245</v>
      </c>
      <c r="F8" s="74">
        <f t="shared" si="1"/>
        <v>160</v>
      </c>
      <c r="G8" s="78">
        <v>160</v>
      </c>
      <c r="H8" s="79">
        <v>2405</v>
      </c>
      <c r="I8" s="8">
        <v>1420</v>
      </c>
      <c r="J8" s="9">
        <f t="shared" si="2"/>
        <v>0.69366197183098599</v>
      </c>
    </row>
    <row r="9" spans="1:10" x14ac:dyDescent="0.25">
      <c r="A9" s="2" t="s">
        <v>22</v>
      </c>
      <c r="B9" s="6" t="s">
        <v>23</v>
      </c>
      <c r="C9" s="74">
        <f t="shared" si="0"/>
        <v>1965</v>
      </c>
      <c r="D9" s="77">
        <v>195</v>
      </c>
      <c r="E9" s="77">
        <v>2160</v>
      </c>
      <c r="F9" s="74">
        <f t="shared" si="1"/>
        <v>230</v>
      </c>
      <c r="G9" s="78">
        <v>195</v>
      </c>
      <c r="H9" s="79">
        <v>2390</v>
      </c>
      <c r="I9" s="8">
        <v>2450</v>
      </c>
      <c r="J9" s="9">
        <f t="shared" si="2"/>
        <v>-2.4489795918367308E-2</v>
      </c>
    </row>
    <row r="10" spans="1:10" x14ac:dyDescent="0.25">
      <c r="A10" s="2" t="s">
        <v>24</v>
      </c>
      <c r="B10" s="6" t="s">
        <v>25</v>
      </c>
      <c r="C10" s="74">
        <f t="shared" si="0"/>
        <v>1810</v>
      </c>
      <c r="D10" s="77">
        <v>225</v>
      </c>
      <c r="E10" s="77">
        <v>2035</v>
      </c>
      <c r="F10" s="74">
        <f t="shared" si="1"/>
        <v>80</v>
      </c>
      <c r="G10" s="78">
        <v>230</v>
      </c>
      <c r="H10" s="79">
        <v>2120</v>
      </c>
      <c r="I10" s="8">
        <v>1255</v>
      </c>
      <c r="J10" s="9">
        <f t="shared" si="2"/>
        <v>0.68924302788844627</v>
      </c>
    </row>
    <row r="11" spans="1:10" x14ac:dyDescent="0.25">
      <c r="A11" s="2" t="s">
        <v>26</v>
      </c>
      <c r="B11" s="6" t="s">
        <v>27</v>
      </c>
      <c r="C11" s="74">
        <f t="shared" si="0"/>
        <v>1405</v>
      </c>
      <c r="D11" s="77">
        <v>435</v>
      </c>
      <c r="E11" s="77">
        <v>1840</v>
      </c>
      <c r="F11" s="74">
        <f t="shared" si="1"/>
        <v>245</v>
      </c>
      <c r="G11" s="78">
        <v>440</v>
      </c>
      <c r="H11" s="79">
        <v>2090</v>
      </c>
      <c r="I11" s="8">
        <v>1555</v>
      </c>
      <c r="J11" s="9">
        <f t="shared" si="2"/>
        <v>0.34405144694533751</v>
      </c>
    </row>
    <row r="12" spans="1:10" x14ac:dyDescent="0.25">
      <c r="A12" s="2" t="s">
        <v>28</v>
      </c>
      <c r="B12" s="6" t="s">
        <v>29</v>
      </c>
      <c r="C12" s="74">
        <f t="shared" si="0"/>
        <v>1300</v>
      </c>
      <c r="D12" s="77">
        <v>495</v>
      </c>
      <c r="E12" s="77">
        <v>1795</v>
      </c>
      <c r="F12" s="74">
        <f t="shared" si="1"/>
        <v>135</v>
      </c>
      <c r="G12" s="78">
        <v>495</v>
      </c>
      <c r="H12" s="79">
        <v>1930</v>
      </c>
      <c r="I12" s="8">
        <v>2365</v>
      </c>
      <c r="J12" s="9">
        <f t="shared" si="2"/>
        <v>-0.18393234672304437</v>
      </c>
    </row>
    <row r="13" spans="1:10" x14ac:dyDescent="0.25">
      <c r="A13" s="2" t="s">
        <v>30</v>
      </c>
      <c r="B13" s="6" t="s">
        <v>31</v>
      </c>
      <c r="C13" s="74">
        <f t="shared" si="0"/>
        <v>1510</v>
      </c>
      <c r="D13" s="77">
        <v>80</v>
      </c>
      <c r="E13" s="77">
        <v>1590</v>
      </c>
      <c r="F13" s="74">
        <f t="shared" si="1"/>
        <v>20</v>
      </c>
      <c r="G13" s="78">
        <v>80</v>
      </c>
      <c r="H13" s="79">
        <v>1610</v>
      </c>
      <c r="I13" s="8">
        <v>1240</v>
      </c>
      <c r="J13" s="9">
        <f t="shared" si="2"/>
        <v>0.29838709677419351</v>
      </c>
    </row>
    <row r="14" spans="1:10" x14ac:dyDescent="0.25">
      <c r="A14" s="2" t="s">
        <v>32</v>
      </c>
      <c r="B14" s="6" t="s">
        <v>33</v>
      </c>
      <c r="C14" s="74">
        <f t="shared" si="0"/>
        <v>1105</v>
      </c>
      <c r="D14" s="77">
        <v>265</v>
      </c>
      <c r="E14" s="77">
        <v>1370</v>
      </c>
      <c r="F14" s="74">
        <f t="shared" si="1"/>
        <v>105</v>
      </c>
      <c r="G14" s="78">
        <v>265</v>
      </c>
      <c r="H14" s="79">
        <v>1475</v>
      </c>
      <c r="I14" s="8">
        <v>1905</v>
      </c>
      <c r="J14" s="9">
        <f t="shared" si="2"/>
        <v>-0.22572178477690286</v>
      </c>
    </row>
    <row r="15" spans="1:10" x14ac:dyDescent="0.25">
      <c r="A15" s="2" t="s">
        <v>34</v>
      </c>
      <c r="B15" s="6" t="s">
        <v>35</v>
      </c>
      <c r="C15" s="74">
        <f t="shared" si="0"/>
        <v>1125</v>
      </c>
      <c r="D15" s="77">
        <v>140</v>
      </c>
      <c r="E15" s="77">
        <v>1265</v>
      </c>
      <c r="F15" s="74">
        <f t="shared" si="1"/>
        <v>165</v>
      </c>
      <c r="G15" s="78">
        <v>140</v>
      </c>
      <c r="H15" s="79">
        <v>1430</v>
      </c>
      <c r="I15" s="8">
        <v>1255</v>
      </c>
      <c r="J15" s="9">
        <f t="shared" si="2"/>
        <v>0.13944223107569731</v>
      </c>
    </row>
    <row r="16" spans="1:10" x14ac:dyDescent="0.25">
      <c r="A16" s="2" t="s">
        <v>36</v>
      </c>
      <c r="B16" s="6" t="s">
        <v>37</v>
      </c>
      <c r="C16" s="74">
        <f t="shared" si="0"/>
        <v>1090</v>
      </c>
      <c r="D16" s="77">
        <v>200</v>
      </c>
      <c r="E16" s="77">
        <v>1290</v>
      </c>
      <c r="F16" s="74">
        <f t="shared" si="1"/>
        <v>120</v>
      </c>
      <c r="G16" s="78">
        <v>200</v>
      </c>
      <c r="H16" s="79">
        <v>1410</v>
      </c>
      <c r="I16" s="8">
        <v>1775</v>
      </c>
      <c r="J16" s="9">
        <f t="shared" si="2"/>
        <v>-0.20563380281690136</v>
      </c>
    </row>
    <row r="17" spans="1:10" x14ac:dyDescent="0.25">
      <c r="A17" s="2" t="s">
        <v>38</v>
      </c>
      <c r="B17" s="6" t="s">
        <v>39</v>
      </c>
      <c r="C17" s="74">
        <f t="shared" si="0"/>
        <v>750</v>
      </c>
      <c r="D17" s="77">
        <v>445</v>
      </c>
      <c r="E17" s="77">
        <v>1195</v>
      </c>
      <c r="F17" s="74">
        <f t="shared" si="1"/>
        <v>190</v>
      </c>
      <c r="G17" s="78">
        <v>450</v>
      </c>
      <c r="H17" s="79">
        <v>1390</v>
      </c>
      <c r="I17" s="8">
        <v>1605</v>
      </c>
      <c r="J17" s="9">
        <f t="shared" si="2"/>
        <v>-0.13395638629283491</v>
      </c>
    </row>
    <row r="18" spans="1:10" x14ac:dyDescent="0.25">
      <c r="A18" s="2" t="s">
        <v>40</v>
      </c>
      <c r="B18" s="6" t="s">
        <v>41</v>
      </c>
      <c r="C18" s="74">
        <f t="shared" si="0"/>
        <v>990</v>
      </c>
      <c r="D18" s="77">
        <v>100</v>
      </c>
      <c r="E18" s="77">
        <v>1090</v>
      </c>
      <c r="F18" s="74">
        <f t="shared" si="1"/>
        <v>245</v>
      </c>
      <c r="G18" s="78">
        <v>100</v>
      </c>
      <c r="H18" s="79">
        <v>1335</v>
      </c>
      <c r="I18" s="8">
        <v>1365</v>
      </c>
      <c r="J18" s="9">
        <f t="shared" si="2"/>
        <v>-2.1978021978022011E-2</v>
      </c>
    </row>
    <row r="19" spans="1:10" x14ac:dyDescent="0.25">
      <c r="A19" s="2" t="s">
        <v>42</v>
      </c>
      <c r="B19" s="6" t="s">
        <v>43</v>
      </c>
      <c r="C19" s="74">
        <f t="shared" si="0"/>
        <v>1155</v>
      </c>
      <c r="D19" s="77">
        <v>130</v>
      </c>
      <c r="E19" s="77">
        <v>1285</v>
      </c>
      <c r="F19" s="74">
        <f t="shared" si="1"/>
        <v>35</v>
      </c>
      <c r="G19" s="78">
        <v>130</v>
      </c>
      <c r="H19" s="79">
        <v>1320</v>
      </c>
      <c r="I19" s="8">
        <v>885</v>
      </c>
      <c r="J19" s="9">
        <f t="shared" si="2"/>
        <v>0.49152542372881358</v>
      </c>
    </row>
    <row r="20" spans="1:10" x14ac:dyDescent="0.25">
      <c r="A20" s="2" t="s">
        <v>44</v>
      </c>
      <c r="B20" s="6" t="s">
        <v>45</v>
      </c>
      <c r="C20" s="74">
        <f t="shared" si="0"/>
        <v>1070</v>
      </c>
      <c r="D20" s="77">
        <v>135</v>
      </c>
      <c r="E20" s="77">
        <v>1205</v>
      </c>
      <c r="F20" s="74">
        <f t="shared" si="1"/>
        <v>20</v>
      </c>
      <c r="G20" s="78">
        <v>135</v>
      </c>
      <c r="H20" s="79">
        <v>1225</v>
      </c>
      <c r="I20" s="8">
        <v>915</v>
      </c>
      <c r="J20" s="9">
        <f t="shared" si="2"/>
        <v>0.33879781420765021</v>
      </c>
    </row>
    <row r="21" spans="1:10" x14ac:dyDescent="0.25">
      <c r="A21" s="2" t="s">
        <v>46</v>
      </c>
      <c r="B21" s="6" t="s">
        <v>47</v>
      </c>
      <c r="C21" s="74">
        <f t="shared" si="0"/>
        <v>665</v>
      </c>
      <c r="D21" s="77">
        <v>455</v>
      </c>
      <c r="E21" s="77">
        <v>1120</v>
      </c>
      <c r="F21" s="74">
        <f t="shared" si="1"/>
        <v>25</v>
      </c>
      <c r="G21" s="78">
        <v>455</v>
      </c>
      <c r="H21" s="79">
        <v>1145</v>
      </c>
      <c r="I21" s="8">
        <v>1620</v>
      </c>
      <c r="J21" s="9">
        <f t="shared" si="2"/>
        <v>-0.29320987654320985</v>
      </c>
    </row>
    <row r="22" spans="1:10" x14ac:dyDescent="0.25">
      <c r="A22" s="2" t="s">
        <v>48</v>
      </c>
      <c r="B22" s="6" t="s">
        <v>49</v>
      </c>
      <c r="C22" s="74">
        <f t="shared" si="0"/>
        <v>755</v>
      </c>
      <c r="D22" s="77">
        <v>100</v>
      </c>
      <c r="E22" s="77">
        <v>855</v>
      </c>
      <c r="F22" s="74">
        <f t="shared" si="1"/>
        <v>235</v>
      </c>
      <c r="G22" s="78">
        <v>100</v>
      </c>
      <c r="H22" s="79">
        <v>1090</v>
      </c>
      <c r="I22" s="8">
        <v>1200</v>
      </c>
      <c r="J22" s="9">
        <f t="shared" si="2"/>
        <v>-9.1666666666666674E-2</v>
      </c>
    </row>
    <row r="23" spans="1:10" x14ac:dyDescent="0.25">
      <c r="A23" s="2" t="s">
        <v>50</v>
      </c>
      <c r="B23" s="6" t="s">
        <v>51</v>
      </c>
      <c r="C23" s="74">
        <f t="shared" si="0"/>
        <v>525</v>
      </c>
      <c r="D23" s="77">
        <v>385</v>
      </c>
      <c r="E23" s="77">
        <v>910</v>
      </c>
      <c r="F23" s="74">
        <f t="shared" si="1"/>
        <v>100</v>
      </c>
      <c r="G23" s="78">
        <v>385</v>
      </c>
      <c r="H23" s="79">
        <v>1010</v>
      </c>
      <c r="I23" s="8">
        <v>1395</v>
      </c>
      <c r="J23" s="9">
        <f t="shared" si="2"/>
        <v>-0.27598566308243733</v>
      </c>
    </row>
    <row r="24" spans="1:10" x14ac:dyDescent="0.25">
      <c r="A24" s="2" t="s">
        <v>52</v>
      </c>
      <c r="B24" s="6" t="s">
        <v>53</v>
      </c>
      <c r="C24" s="74">
        <f t="shared" si="0"/>
        <v>480</v>
      </c>
      <c r="D24" s="77">
        <v>215</v>
      </c>
      <c r="E24" s="77">
        <v>695</v>
      </c>
      <c r="F24" s="74">
        <f t="shared" si="1"/>
        <v>220</v>
      </c>
      <c r="G24" s="78">
        <v>215</v>
      </c>
      <c r="H24" s="79">
        <v>915</v>
      </c>
      <c r="I24" s="8">
        <v>1465</v>
      </c>
      <c r="J24" s="9">
        <f t="shared" si="2"/>
        <v>-0.37542662116040959</v>
      </c>
    </row>
    <row r="25" spans="1:10" x14ac:dyDescent="0.25">
      <c r="A25" s="2" t="s">
        <v>54</v>
      </c>
      <c r="B25" s="6" t="s">
        <v>55</v>
      </c>
      <c r="C25" s="74">
        <f t="shared" si="0"/>
        <v>530</v>
      </c>
      <c r="D25" s="77">
        <v>200</v>
      </c>
      <c r="E25" s="77">
        <v>730</v>
      </c>
      <c r="F25" s="74">
        <f t="shared" si="1"/>
        <v>155</v>
      </c>
      <c r="G25" s="78">
        <v>200</v>
      </c>
      <c r="H25" s="79">
        <v>885</v>
      </c>
      <c r="I25" s="8">
        <v>1300</v>
      </c>
      <c r="J25" s="9">
        <f t="shared" si="2"/>
        <v>-0.31923076923076921</v>
      </c>
    </row>
    <row r="26" spans="1:10" x14ac:dyDescent="0.25">
      <c r="A26" s="2" t="s">
        <v>56</v>
      </c>
      <c r="B26" s="6" t="s">
        <v>57</v>
      </c>
      <c r="C26" s="74">
        <f t="shared" si="0"/>
        <v>740</v>
      </c>
      <c r="D26" s="77">
        <v>65</v>
      </c>
      <c r="E26" s="77">
        <v>805</v>
      </c>
      <c r="F26" s="74">
        <f t="shared" si="1"/>
        <v>75</v>
      </c>
      <c r="G26" s="78">
        <v>65</v>
      </c>
      <c r="H26" s="79">
        <v>880</v>
      </c>
      <c r="I26" s="8">
        <v>535</v>
      </c>
      <c r="J26" s="9">
        <f t="shared" si="2"/>
        <v>0.64485981308411211</v>
      </c>
    </row>
    <row r="27" spans="1:10" x14ac:dyDescent="0.25">
      <c r="A27" s="2" t="s">
        <v>58</v>
      </c>
      <c r="B27" s="6" t="s">
        <v>59</v>
      </c>
      <c r="C27" s="74">
        <f t="shared" si="0"/>
        <v>675</v>
      </c>
      <c r="D27" s="77">
        <v>110</v>
      </c>
      <c r="E27" s="77">
        <v>785</v>
      </c>
      <c r="F27" s="74">
        <f t="shared" si="1"/>
        <v>5</v>
      </c>
      <c r="G27" s="78">
        <v>110</v>
      </c>
      <c r="H27" s="79">
        <v>790</v>
      </c>
      <c r="I27" s="8">
        <v>865</v>
      </c>
      <c r="J27" s="9">
        <f t="shared" si="2"/>
        <v>-8.6705202312138741E-2</v>
      </c>
    </row>
    <row r="28" spans="1:10" x14ac:dyDescent="0.25">
      <c r="A28" s="2" t="s">
        <v>60</v>
      </c>
      <c r="B28" s="6" t="s">
        <v>61</v>
      </c>
      <c r="C28" s="74">
        <f t="shared" si="0"/>
        <v>500</v>
      </c>
      <c r="D28" s="77">
        <v>225</v>
      </c>
      <c r="E28" s="77">
        <v>725</v>
      </c>
      <c r="F28" s="74">
        <f t="shared" si="1"/>
        <v>15</v>
      </c>
      <c r="G28" s="78">
        <v>225</v>
      </c>
      <c r="H28" s="79">
        <v>740</v>
      </c>
      <c r="I28" s="8">
        <v>1210</v>
      </c>
      <c r="J28" s="9">
        <f t="shared" si="2"/>
        <v>-0.38842975206611574</v>
      </c>
    </row>
    <row r="29" spans="1:10" x14ac:dyDescent="0.25">
      <c r="A29" s="2" t="s">
        <v>62</v>
      </c>
      <c r="B29" s="6" t="s">
        <v>63</v>
      </c>
      <c r="C29" s="74">
        <f t="shared" si="0"/>
        <v>380</v>
      </c>
      <c r="D29" s="77">
        <v>225</v>
      </c>
      <c r="E29" s="77">
        <v>605</v>
      </c>
      <c r="F29" s="74">
        <f t="shared" si="1"/>
        <v>35</v>
      </c>
      <c r="G29" s="78">
        <v>225</v>
      </c>
      <c r="H29" s="79">
        <v>640</v>
      </c>
      <c r="I29" s="8">
        <v>570</v>
      </c>
      <c r="J29" s="9">
        <f t="shared" si="2"/>
        <v>0.12280701754385959</v>
      </c>
    </row>
    <row r="30" spans="1:10" x14ac:dyDescent="0.25">
      <c r="A30" s="2" t="s">
        <v>64</v>
      </c>
      <c r="B30" s="6" t="s">
        <v>65</v>
      </c>
      <c r="C30" s="74">
        <f t="shared" si="0"/>
        <v>310</v>
      </c>
      <c r="D30" s="77">
        <v>165</v>
      </c>
      <c r="E30" s="77">
        <v>475</v>
      </c>
      <c r="F30" s="74">
        <f t="shared" si="1"/>
        <v>35</v>
      </c>
      <c r="G30" s="78">
        <v>165</v>
      </c>
      <c r="H30" s="79">
        <v>510</v>
      </c>
      <c r="I30" s="8">
        <v>350</v>
      </c>
      <c r="J30" s="9">
        <f t="shared" si="2"/>
        <v>0.45714285714285707</v>
      </c>
    </row>
    <row r="31" spans="1:10" x14ac:dyDescent="0.25">
      <c r="A31" s="2" t="s">
        <v>66</v>
      </c>
      <c r="B31" s="6" t="s">
        <v>67</v>
      </c>
      <c r="C31" s="74">
        <f t="shared" si="0"/>
        <v>405</v>
      </c>
      <c r="D31" s="77">
        <v>70</v>
      </c>
      <c r="E31" s="77">
        <v>475</v>
      </c>
      <c r="F31" s="74">
        <f t="shared" si="1"/>
        <v>30</v>
      </c>
      <c r="G31" s="78">
        <v>70</v>
      </c>
      <c r="H31" s="79">
        <v>505</v>
      </c>
      <c r="I31" s="8">
        <v>480</v>
      </c>
      <c r="J31" s="9">
        <f t="shared" si="2"/>
        <v>5.2083333333333259E-2</v>
      </c>
    </row>
    <row r="32" spans="1:10" x14ac:dyDescent="0.25">
      <c r="A32" s="2" t="s">
        <v>68</v>
      </c>
      <c r="B32" s="6" t="s">
        <v>69</v>
      </c>
      <c r="C32" s="74">
        <f t="shared" si="0"/>
        <v>255</v>
      </c>
      <c r="D32" s="77">
        <v>180</v>
      </c>
      <c r="E32" s="77">
        <v>435</v>
      </c>
      <c r="F32" s="74">
        <f t="shared" si="1"/>
        <v>50</v>
      </c>
      <c r="G32" s="78">
        <v>180</v>
      </c>
      <c r="H32" s="79">
        <v>485</v>
      </c>
      <c r="I32" s="8">
        <v>825</v>
      </c>
      <c r="J32" s="9">
        <f t="shared" si="2"/>
        <v>-0.41212121212121211</v>
      </c>
    </row>
    <row r="33" spans="1:10" x14ac:dyDescent="0.25">
      <c r="A33" s="2" t="s">
        <v>70</v>
      </c>
      <c r="B33" s="6" t="s">
        <v>71</v>
      </c>
      <c r="C33" s="74">
        <f t="shared" si="0"/>
        <v>355</v>
      </c>
      <c r="D33" s="77">
        <v>75</v>
      </c>
      <c r="E33" s="77">
        <v>430</v>
      </c>
      <c r="F33" s="74">
        <f t="shared" si="1"/>
        <v>25</v>
      </c>
      <c r="G33" s="78">
        <v>75</v>
      </c>
      <c r="H33" s="79">
        <v>455</v>
      </c>
      <c r="I33" s="8">
        <v>595</v>
      </c>
      <c r="J33" s="9">
        <f t="shared" si="2"/>
        <v>-0.23529411764705888</v>
      </c>
    </row>
    <row r="34" spans="1:10" x14ac:dyDescent="0.25">
      <c r="A34" s="2" t="s">
        <v>72</v>
      </c>
      <c r="B34" s="6" t="s">
        <v>73</v>
      </c>
      <c r="C34" s="74">
        <f t="shared" ref="C34:C65" si="3">+E34-D34</f>
        <v>325</v>
      </c>
      <c r="D34" s="77">
        <v>90</v>
      </c>
      <c r="E34" s="77">
        <v>415</v>
      </c>
      <c r="F34" s="74">
        <f t="shared" ref="F34:F65" si="4">+H34-G34-C34</f>
        <v>30</v>
      </c>
      <c r="G34" s="78">
        <v>90</v>
      </c>
      <c r="H34" s="79">
        <v>445</v>
      </c>
      <c r="I34" s="8">
        <v>165</v>
      </c>
      <c r="J34" s="9">
        <f t="shared" ref="J34:J65" si="5">+H34/I34-1</f>
        <v>1.6969696969696968</v>
      </c>
    </row>
    <row r="35" spans="1:10" x14ac:dyDescent="0.25">
      <c r="A35" s="2" t="s">
        <v>74</v>
      </c>
      <c r="B35" s="6" t="s">
        <v>75</v>
      </c>
      <c r="C35" s="74">
        <f t="shared" si="3"/>
        <v>345</v>
      </c>
      <c r="D35" s="77">
        <v>70</v>
      </c>
      <c r="E35" s="77">
        <v>415</v>
      </c>
      <c r="F35" s="74">
        <f t="shared" si="4"/>
        <v>15</v>
      </c>
      <c r="G35" s="78">
        <v>70</v>
      </c>
      <c r="H35" s="79">
        <v>430</v>
      </c>
      <c r="I35" s="8">
        <v>255</v>
      </c>
      <c r="J35" s="9">
        <f t="shared" si="5"/>
        <v>0.68627450980392157</v>
      </c>
    </row>
    <row r="36" spans="1:10" x14ac:dyDescent="0.25">
      <c r="A36" s="2" t="s">
        <v>76</v>
      </c>
      <c r="B36" s="6" t="s">
        <v>77</v>
      </c>
      <c r="C36" s="74">
        <f t="shared" si="3"/>
        <v>280</v>
      </c>
      <c r="D36" s="77">
        <v>95</v>
      </c>
      <c r="E36" s="77">
        <v>375</v>
      </c>
      <c r="F36" s="74">
        <f t="shared" si="4"/>
        <v>40</v>
      </c>
      <c r="G36" s="78">
        <v>95</v>
      </c>
      <c r="H36" s="79">
        <v>415</v>
      </c>
      <c r="I36" s="8">
        <v>470</v>
      </c>
      <c r="J36" s="9">
        <f t="shared" si="5"/>
        <v>-0.11702127659574468</v>
      </c>
    </row>
    <row r="37" spans="1:10" x14ac:dyDescent="0.25">
      <c r="A37" s="2" t="s">
        <v>78</v>
      </c>
      <c r="B37" s="6" t="s">
        <v>79</v>
      </c>
      <c r="C37" s="74">
        <f t="shared" si="3"/>
        <v>305</v>
      </c>
      <c r="D37" s="77">
        <v>65</v>
      </c>
      <c r="E37" s="77">
        <v>370</v>
      </c>
      <c r="F37" s="74">
        <f t="shared" si="4"/>
        <v>20</v>
      </c>
      <c r="G37" s="78">
        <v>65</v>
      </c>
      <c r="H37" s="79">
        <v>390</v>
      </c>
      <c r="I37" s="8">
        <v>385</v>
      </c>
      <c r="J37" s="9">
        <f t="shared" si="5"/>
        <v>1.298701298701288E-2</v>
      </c>
    </row>
    <row r="38" spans="1:10" x14ac:dyDescent="0.25">
      <c r="A38" s="2" t="s">
        <v>80</v>
      </c>
      <c r="B38" s="6" t="s">
        <v>81</v>
      </c>
      <c r="C38" s="74">
        <f t="shared" si="3"/>
        <v>200</v>
      </c>
      <c r="D38" s="77">
        <v>150</v>
      </c>
      <c r="E38" s="77">
        <v>350</v>
      </c>
      <c r="F38" s="74">
        <f t="shared" si="4"/>
        <v>35</v>
      </c>
      <c r="G38" s="78">
        <v>150</v>
      </c>
      <c r="H38" s="79">
        <v>385</v>
      </c>
      <c r="I38" s="8">
        <v>445</v>
      </c>
      <c r="J38" s="9">
        <f t="shared" si="5"/>
        <v>-0.1348314606741573</v>
      </c>
    </row>
    <row r="39" spans="1:10" x14ac:dyDescent="0.25">
      <c r="A39" s="2" t="s">
        <v>82</v>
      </c>
      <c r="B39" s="6" t="s">
        <v>83</v>
      </c>
      <c r="C39" s="74">
        <f t="shared" si="3"/>
        <v>245</v>
      </c>
      <c r="D39" s="77">
        <v>115</v>
      </c>
      <c r="E39" s="77">
        <v>360</v>
      </c>
      <c r="F39" s="74">
        <f t="shared" si="4"/>
        <v>10</v>
      </c>
      <c r="G39" s="78">
        <v>115</v>
      </c>
      <c r="H39" s="79">
        <v>370</v>
      </c>
      <c r="I39" s="8">
        <v>90</v>
      </c>
      <c r="J39" s="9">
        <f t="shared" si="5"/>
        <v>3.1111111111111107</v>
      </c>
    </row>
    <row r="40" spans="1:10" x14ac:dyDescent="0.25">
      <c r="A40" s="2" t="s">
        <v>84</v>
      </c>
      <c r="B40" s="6" t="s">
        <v>85</v>
      </c>
      <c r="C40" s="74">
        <f t="shared" si="3"/>
        <v>250</v>
      </c>
      <c r="D40" s="77">
        <v>80</v>
      </c>
      <c r="E40" s="77">
        <v>330</v>
      </c>
      <c r="F40" s="74">
        <f t="shared" si="4"/>
        <v>5</v>
      </c>
      <c r="G40" s="78">
        <v>80</v>
      </c>
      <c r="H40" s="79">
        <v>335</v>
      </c>
      <c r="I40" s="8">
        <v>165</v>
      </c>
      <c r="J40" s="9">
        <f t="shared" si="5"/>
        <v>1.0303030303030303</v>
      </c>
    </row>
    <row r="41" spans="1:10" x14ac:dyDescent="0.25">
      <c r="A41" s="2" t="s">
        <v>86</v>
      </c>
      <c r="B41" s="6" t="s">
        <v>87</v>
      </c>
      <c r="C41" s="74">
        <f t="shared" si="3"/>
        <v>225</v>
      </c>
      <c r="D41" s="77">
        <v>45</v>
      </c>
      <c r="E41" s="77">
        <v>270</v>
      </c>
      <c r="F41" s="74">
        <f t="shared" si="4"/>
        <v>20</v>
      </c>
      <c r="G41" s="78">
        <v>45</v>
      </c>
      <c r="H41" s="79">
        <v>290</v>
      </c>
      <c r="I41" s="8">
        <v>275</v>
      </c>
      <c r="J41" s="9">
        <f t="shared" si="5"/>
        <v>5.4545454545454453E-2</v>
      </c>
    </row>
    <row r="42" spans="1:10" x14ac:dyDescent="0.25">
      <c r="A42" s="2" t="s">
        <v>88</v>
      </c>
      <c r="B42" s="6" t="s">
        <v>89</v>
      </c>
      <c r="C42" s="74">
        <f t="shared" si="3"/>
        <v>220</v>
      </c>
      <c r="D42" s="77">
        <v>50</v>
      </c>
      <c r="E42" s="77">
        <v>270</v>
      </c>
      <c r="F42" s="74">
        <f t="shared" si="4"/>
        <v>15</v>
      </c>
      <c r="G42" s="78">
        <v>50</v>
      </c>
      <c r="H42" s="79">
        <v>285</v>
      </c>
      <c r="I42" s="8">
        <v>215</v>
      </c>
      <c r="J42" s="9">
        <f t="shared" si="5"/>
        <v>0.32558139534883712</v>
      </c>
    </row>
    <row r="43" spans="1:10" x14ac:dyDescent="0.25">
      <c r="A43" s="2" t="s">
        <v>90</v>
      </c>
      <c r="B43" s="6" t="s">
        <v>91</v>
      </c>
      <c r="C43" s="74">
        <f t="shared" si="3"/>
        <v>230</v>
      </c>
      <c r="D43" s="77">
        <v>30</v>
      </c>
      <c r="E43" s="77">
        <v>260</v>
      </c>
      <c r="F43" s="74">
        <f t="shared" si="4"/>
        <v>10</v>
      </c>
      <c r="G43" s="78">
        <v>30</v>
      </c>
      <c r="H43" s="79">
        <v>270</v>
      </c>
      <c r="I43" s="8">
        <v>95</v>
      </c>
      <c r="J43" s="9">
        <f t="shared" si="5"/>
        <v>1.8421052631578947</v>
      </c>
    </row>
    <row r="44" spans="1:10" x14ac:dyDescent="0.25">
      <c r="A44" s="2" t="s">
        <v>92</v>
      </c>
      <c r="B44" s="6" t="s">
        <v>93</v>
      </c>
      <c r="C44" s="74">
        <f t="shared" si="3"/>
        <v>210</v>
      </c>
      <c r="D44" s="77">
        <v>40</v>
      </c>
      <c r="E44" s="77">
        <v>250</v>
      </c>
      <c r="F44" s="74">
        <f t="shared" si="4"/>
        <v>15</v>
      </c>
      <c r="G44" s="78">
        <v>40</v>
      </c>
      <c r="H44" s="79">
        <v>265</v>
      </c>
      <c r="I44" s="8">
        <v>400</v>
      </c>
      <c r="J44" s="9">
        <f t="shared" si="5"/>
        <v>-0.33750000000000002</v>
      </c>
    </row>
    <row r="45" spans="1:10" x14ac:dyDescent="0.25">
      <c r="A45" s="2" t="s">
        <v>94</v>
      </c>
      <c r="B45" s="6" t="s">
        <v>95</v>
      </c>
      <c r="C45" s="74">
        <f t="shared" si="3"/>
        <v>140</v>
      </c>
      <c r="D45" s="77">
        <v>95</v>
      </c>
      <c r="E45" s="77">
        <v>235</v>
      </c>
      <c r="F45" s="74">
        <f t="shared" si="4"/>
        <v>25</v>
      </c>
      <c r="G45" s="78">
        <v>95</v>
      </c>
      <c r="H45" s="79">
        <v>260</v>
      </c>
      <c r="I45" s="8">
        <v>250</v>
      </c>
      <c r="J45" s="9">
        <f t="shared" si="5"/>
        <v>4.0000000000000036E-2</v>
      </c>
    </row>
    <row r="46" spans="1:10" x14ac:dyDescent="0.25">
      <c r="A46" s="2" t="s">
        <v>96</v>
      </c>
      <c r="B46" s="6" t="s">
        <v>97</v>
      </c>
      <c r="C46" s="74">
        <f t="shared" si="3"/>
        <v>155</v>
      </c>
      <c r="D46" s="77">
        <v>40</v>
      </c>
      <c r="E46" s="77">
        <v>195</v>
      </c>
      <c r="F46" s="74">
        <f t="shared" si="4"/>
        <v>50</v>
      </c>
      <c r="G46" s="78">
        <v>40</v>
      </c>
      <c r="H46" s="79">
        <v>245</v>
      </c>
      <c r="I46" s="8">
        <v>340</v>
      </c>
      <c r="J46" s="9">
        <f t="shared" si="5"/>
        <v>-0.27941176470588236</v>
      </c>
    </row>
    <row r="47" spans="1:10" x14ac:dyDescent="0.25">
      <c r="A47" s="2" t="s">
        <v>98</v>
      </c>
      <c r="B47" s="6" t="s">
        <v>99</v>
      </c>
      <c r="C47" s="74">
        <f t="shared" si="3"/>
        <v>150</v>
      </c>
      <c r="D47" s="77">
        <v>75</v>
      </c>
      <c r="E47" s="77">
        <v>225</v>
      </c>
      <c r="F47" s="74">
        <f t="shared" si="4"/>
        <v>0</v>
      </c>
      <c r="G47" s="78">
        <v>75</v>
      </c>
      <c r="H47" s="79">
        <v>225</v>
      </c>
      <c r="I47" s="8">
        <v>190</v>
      </c>
      <c r="J47" s="9">
        <f t="shared" si="5"/>
        <v>0.18421052631578938</v>
      </c>
    </row>
    <row r="48" spans="1:10" x14ac:dyDescent="0.25">
      <c r="A48" s="2" t="s">
        <v>100</v>
      </c>
      <c r="B48" s="6" t="s">
        <v>101</v>
      </c>
      <c r="C48" s="74">
        <f t="shared" si="3"/>
        <v>135</v>
      </c>
      <c r="D48" s="77">
        <v>55</v>
      </c>
      <c r="E48" s="77">
        <v>190</v>
      </c>
      <c r="F48" s="74">
        <f t="shared" si="4"/>
        <v>15</v>
      </c>
      <c r="G48" s="78">
        <v>55</v>
      </c>
      <c r="H48" s="79">
        <v>205</v>
      </c>
      <c r="I48" s="8">
        <v>280</v>
      </c>
      <c r="J48" s="9">
        <f t="shared" si="5"/>
        <v>-0.2678571428571429</v>
      </c>
    </row>
    <row r="49" spans="1:10" x14ac:dyDescent="0.25">
      <c r="A49" s="2" t="s">
        <v>102</v>
      </c>
      <c r="B49" s="6" t="s">
        <v>103</v>
      </c>
      <c r="C49" s="74">
        <f t="shared" si="3"/>
        <v>150</v>
      </c>
      <c r="D49" s="77">
        <v>30</v>
      </c>
      <c r="E49" s="77">
        <v>180</v>
      </c>
      <c r="F49" s="74">
        <f t="shared" si="4"/>
        <v>10</v>
      </c>
      <c r="G49" s="78">
        <v>30</v>
      </c>
      <c r="H49" s="79">
        <v>190</v>
      </c>
      <c r="I49" s="8">
        <v>140</v>
      </c>
      <c r="J49" s="9">
        <f t="shared" si="5"/>
        <v>0.35714285714285721</v>
      </c>
    </row>
    <row r="50" spans="1:10" x14ac:dyDescent="0.25">
      <c r="A50" s="2" t="s">
        <v>104</v>
      </c>
      <c r="B50" s="6" t="s">
        <v>105</v>
      </c>
      <c r="C50" s="74">
        <f t="shared" si="3"/>
        <v>135</v>
      </c>
      <c r="D50" s="77">
        <v>25</v>
      </c>
      <c r="E50" s="77">
        <v>160</v>
      </c>
      <c r="F50" s="74">
        <f t="shared" si="4"/>
        <v>25</v>
      </c>
      <c r="G50" s="78">
        <v>25</v>
      </c>
      <c r="H50" s="79">
        <v>185</v>
      </c>
      <c r="I50" s="8">
        <v>305</v>
      </c>
      <c r="J50" s="9">
        <f t="shared" si="5"/>
        <v>-0.39344262295081966</v>
      </c>
    </row>
    <row r="51" spans="1:10" x14ac:dyDescent="0.25">
      <c r="A51" s="2" t="s">
        <v>106</v>
      </c>
      <c r="B51" s="6" t="s">
        <v>107</v>
      </c>
      <c r="C51" s="74">
        <f t="shared" si="3"/>
        <v>170</v>
      </c>
      <c r="D51" s="77">
        <v>5</v>
      </c>
      <c r="E51" s="77">
        <v>175</v>
      </c>
      <c r="F51" s="74">
        <f t="shared" si="4"/>
        <v>0</v>
      </c>
      <c r="G51" s="78">
        <v>5</v>
      </c>
      <c r="H51" s="79">
        <v>175</v>
      </c>
      <c r="I51" s="8">
        <v>230</v>
      </c>
      <c r="J51" s="9">
        <f t="shared" si="5"/>
        <v>-0.23913043478260865</v>
      </c>
    </row>
    <row r="52" spans="1:10" x14ac:dyDescent="0.25">
      <c r="A52" s="2" t="s">
        <v>108</v>
      </c>
      <c r="B52" s="6" t="s">
        <v>109</v>
      </c>
      <c r="C52" s="74">
        <f t="shared" si="3"/>
        <v>130</v>
      </c>
      <c r="D52" s="77">
        <v>40</v>
      </c>
      <c r="E52" s="77">
        <v>170</v>
      </c>
      <c r="F52" s="74">
        <f t="shared" si="4"/>
        <v>5</v>
      </c>
      <c r="G52" s="78">
        <v>40</v>
      </c>
      <c r="H52" s="79">
        <v>175</v>
      </c>
      <c r="I52" s="8">
        <v>130</v>
      </c>
      <c r="J52" s="9">
        <f t="shared" si="5"/>
        <v>0.34615384615384626</v>
      </c>
    </row>
    <row r="53" spans="1:10" x14ac:dyDescent="0.25">
      <c r="A53" s="2" t="s">
        <v>110</v>
      </c>
      <c r="B53" s="6" t="s">
        <v>111</v>
      </c>
      <c r="C53" s="74">
        <f t="shared" si="3"/>
        <v>140</v>
      </c>
      <c r="D53" s="77">
        <v>5</v>
      </c>
      <c r="E53" s="77">
        <v>145</v>
      </c>
      <c r="F53" s="74">
        <f t="shared" si="4"/>
        <v>25</v>
      </c>
      <c r="G53" s="78">
        <v>5</v>
      </c>
      <c r="H53" s="79">
        <v>170</v>
      </c>
      <c r="I53" s="8">
        <v>175</v>
      </c>
      <c r="J53" s="9">
        <f t="shared" si="5"/>
        <v>-2.8571428571428581E-2</v>
      </c>
    </row>
    <row r="54" spans="1:10" x14ac:dyDescent="0.25">
      <c r="A54" s="2" t="s">
        <v>112</v>
      </c>
      <c r="B54" s="6" t="s">
        <v>113</v>
      </c>
      <c r="C54" s="74">
        <f t="shared" si="3"/>
        <v>110</v>
      </c>
      <c r="D54" s="77">
        <v>25</v>
      </c>
      <c r="E54" s="77">
        <v>135</v>
      </c>
      <c r="F54" s="74">
        <f t="shared" si="4"/>
        <v>10</v>
      </c>
      <c r="G54" s="78">
        <v>25</v>
      </c>
      <c r="H54" s="79">
        <v>145</v>
      </c>
      <c r="I54" s="8">
        <v>90</v>
      </c>
      <c r="J54" s="9">
        <f t="shared" si="5"/>
        <v>0.61111111111111116</v>
      </c>
    </row>
    <row r="55" spans="1:10" x14ac:dyDescent="0.25">
      <c r="A55" s="2" t="s">
        <v>114</v>
      </c>
      <c r="B55" s="6" t="s">
        <v>115</v>
      </c>
      <c r="C55" s="74">
        <f t="shared" si="3"/>
        <v>90</v>
      </c>
      <c r="D55" s="77">
        <v>40</v>
      </c>
      <c r="E55" s="77">
        <v>130</v>
      </c>
      <c r="F55" s="74">
        <f t="shared" si="4"/>
        <v>10</v>
      </c>
      <c r="G55" s="78">
        <v>40</v>
      </c>
      <c r="H55" s="79">
        <v>140</v>
      </c>
      <c r="I55" s="8">
        <v>110</v>
      </c>
      <c r="J55" s="9">
        <f t="shared" si="5"/>
        <v>0.27272727272727271</v>
      </c>
    </row>
    <row r="56" spans="1:10" x14ac:dyDescent="0.25">
      <c r="A56" s="2" t="s">
        <v>116</v>
      </c>
      <c r="B56" s="6" t="s">
        <v>117</v>
      </c>
      <c r="C56" s="74">
        <f t="shared" si="3"/>
        <v>105</v>
      </c>
      <c r="D56" s="77">
        <v>20</v>
      </c>
      <c r="E56" s="77">
        <v>125</v>
      </c>
      <c r="F56" s="74">
        <f t="shared" si="4"/>
        <v>10</v>
      </c>
      <c r="G56" s="78">
        <v>20</v>
      </c>
      <c r="H56" s="79">
        <v>135</v>
      </c>
      <c r="I56" s="8">
        <v>120</v>
      </c>
      <c r="J56" s="9">
        <f t="shared" si="5"/>
        <v>0.125</v>
      </c>
    </row>
    <row r="57" spans="1:10" x14ac:dyDescent="0.25">
      <c r="A57" s="2" t="s">
        <v>118</v>
      </c>
      <c r="B57" s="6" t="s">
        <v>119</v>
      </c>
      <c r="C57" s="74">
        <f t="shared" si="3"/>
        <v>85</v>
      </c>
      <c r="D57" s="77">
        <v>50</v>
      </c>
      <c r="E57" s="77">
        <v>135</v>
      </c>
      <c r="F57" s="74">
        <f t="shared" si="4"/>
        <v>0</v>
      </c>
      <c r="G57" s="78">
        <v>50</v>
      </c>
      <c r="H57" s="79">
        <v>135</v>
      </c>
      <c r="I57" s="8">
        <v>150</v>
      </c>
      <c r="J57" s="9">
        <f t="shared" si="5"/>
        <v>-9.9999999999999978E-2</v>
      </c>
    </row>
    <row r="58" spans="1:10" x14ac:dyDescent="0.25">
      <c r="A58" s="2" t="s">
        <v>120</v>
      </c>
      <c r="B58" s="6" t="s">
        <v>121</v>
      </c>
      <c r="C58" s="74">
        <f t="shared" si="3"/>
        <v>90</v>
      </c>
      <c r="D58" s="77">
        <v>0</v>
      </c>
      <c r="E58" s="77">
        <v>90</v>
      </c>
      <c r="F58" s="74">
        <f t="shared" si="4"/>
        <v>30</v>
      </c>
      <c r="G58" s="78">
        <v>0</v>
      </c>
      <c r="H58" s="79">
        <v>120</v>
      </c>
      <c r="I58" s="8">
        <v>365</v>
      </c>
      <c r="J58" s="9">
        <f t="shared" si="5"/>
        <v>-0.67123287671232879</v>
      </c>
    </row>
    <row r="59" spans="1:10" x14ac:dyDescent="0.25">
      <c r="A59" s="2" t="s">
        <v>122</v>
      </c>
      <c r="B59" s="6" t="s">
        <v>123</v>
      </c>
      <c r="C59" s="74">
        <f t="shared" si="3"/>
        <v>90</v>
      </c>
      <c r="D59" s="77">
        <v>15</v>
      </c>
      <c r="E59" s="77">
        <v>105</v>
      </c>
      <c r="F59" s="74">
        <f t="shared" si="4"/>
        <v>5</v>
      </c>
      <c r="G59" s="78">
        <v>15</v>
      </c>
      <c r="H59" s="79">
        <v>110</v>
      </c>
      <c r="I59" s="8">
        <v>95</v>
      </c>
      <c r="J59" s="9">
        <f t="shared" si="5"/>
        <v>0.15789473684210531</v>
      </c>
    </row>
    <row r="60" spans="1:10" x14ac:dyDescent="0.25">
      <c r="A60" s="2" t="s">
        <v>124</v>
      </c>
      <c r="B60" s="6" t="s">
        <v>125</v>
      </c>
      <c r="C60" s="74">
        <f t="shared" si="3"/>
        <v>55</v>
      </c>
      <c r="D60" s="77">
        <v>45</v>
      </c>
      <c r="E60" s="77">
        <v>100</v>
      </c>
      <c r="F60" s="74">
        <f t="shared" si="4"/>
        <v>0</v>
      </c>
      <c r="G60" s="78">
        <v>45</v>
      </c>
      <c r="H60" s="79">
        <v>100</v>
      </c>
      <c r="I60" s="8">
        <v>125</v>
      </c>
      <c r="J60" s="9">
        <f t="shared" si="5"/>
        <v>-0.19999999999999996</v>
      </c>
    </row>
    <row r="61" spans="1:10" x14ac:dyDescent="0.25">
      <c r="A61" s="2" t="s">
        <v>126</v>
      </c>
      <c r="B61" s="6" t="s">
        <v>127</v>
      </c>
      <c r="C61" s="74">
        <f t="shared" si="3"/>
        <v>85</v>
      </c>
      <c r="D61" s="77">
        <v>10</v>
      </c>
      <c r="E61" s="77">
        <v>95</v>
      </c>
      <c r="F61" s="74">
        <f t="shared" si="4"/>
        <v>0</v>
      </c>
      <c r="G61" s="78">
        <v>10</v>
      </c>
      <c r="H61" s="79">
        <v>95</v>
      </c>
      <c r="I61" s="8">
        <v>55</v>
      </c>
      <c r="J61" s="9">
        <f t="shared" si="5"/>
        <v>0.72727272727272729</v>
      </c>
    </row>
    <row r="62" spans="1:10" x14ac:dyDescent="0.25">
      <c r="A62" s="2" t="s">
        <v>128</v>
      </c>
      <c r="B62" s="6" t="s">
        <v>129</v>
      </c>
      <c r="C62" s="74">
        <f t="shared" si="3"/>
        <v>65</v>
      </c>
      <c r="D62" s="77">
        <v>10</v>
      </c>
      <c r="E62" s="77">
        <v>75</v>
      </c>
      <c r="F62" s="74">
        <f t="shared" si="4"/>
        <v>20</v>
      </c>
      <c r="G62" s="78">
        <v>10</v>
      </c>
      <c r="H62" s="79">
        <v>95</v>
      </c>
      <c r="I62" s="8">
        <v>140</v>
      </c>
      <c r="J62" s="9">
        <f t="shared" si="5"/>
        <v>-0.3214285714285714</v>
      </c>
    </row>
    <row r="63" spans="1:10" x14ac:dyDescent="0.25">
      <c r="A63" s="2" t="s">
        <v>130</v>
      </c>
      <c r="B63" s="6" t="s">
        <v>131</v>
      </c>
      <c r="C63" s="74">
        <f t="shared" si="3"/>
        <v>75</v>
      </c>
      <c r="D63" s="77">
        <v>5</v>
      </c>
      <c r="E63" s="77">
        <v>80</v>
      </c>
      <c r="F63" s="74">
        <f t="shared" si="4"/>
        <v>10</v>
      </c>
      <c r="G63" s="78">
        <v>5</v>
      </c>
      <c r="H63" s="79">
        <v>90</v>
      </c>
      <c r="I63" s="8">
        <v>140</v>
      </c>
      <c r="J63" s="9">
        <f t="shared" si="5"/>
        <v>-0.3571428571428571</v>
      </c>
    </row>
    <row r="64" spans="1:10" x14ac:dyDescent="0.25">
      <c r="A64" s="2" t="s">
        <v>132</v>
      </c>
      <c r="B64" s="6" t="s">
        <v>133</v>
      </c>
      <c r="C64" s="74">
        <f t="shared" si="3"/>
        <v>65</v>
      </c>
      <c r="D64" s="77">
        <v>5</v>
      </c>
      <c r="E64" s="77">
        <v>70</v>
      </c>
      <c r="F64" s="74">
        <f t="shared" si="4"/>
        <v>5</v>
      </c>
      <c r="G64" s="78">
        <v>5</v>
      </c>
      <c r="H64" s="79">
        <v>75</v>
      </c>
      <c r="I64" s="8">
        <v>75</v>
      </c>
      <c r="J64" s="9">
        <f t="shared" si="5"/>
        <v>0</v>
      </c>
    </row>
    <row r="65" spans="1:10" x14ac:dyDescent="0.25">
      <c r="A65" s="2" t="s">
        <v>134</v>
      </c>
      <c r="B65" s="6" t="s">
        <v>135</v>
      </c>
      <c r="C65" s="74">
        <f t="shared" si="3"/>
        <v>35</v>
      </c>
      <c r="D65" s="77">
        <v>30</v>
      </c>
      <c r="E65" s="77">
        <v>65</v>
      </c>
      <c r="F65" s="74">
        <f t="shared" si="4"/>
        <v>5</v>
      </c>
      <c r="G65" s="78">
        <v>30</v>
      </c>
      <c r="H65" s="79">
        <v>70</v>
      </c>
      <c r="I65" s="8">
        <v>65</v>
      </c>
      <c r="J65" s="9">
        <f t="shared" si="5"/>
        <v>7.6923076923076872E-2</v>
      </c>
    </row>
    <row r="66" spans="1:10" x14ac:dyDescent="0.25">
      <c r="A66" s="2" t="s">
        <v>136</v>
      </c>
      <c r="B66" s="6" t="s">
        <v>137</v>
      </c>
      <c r="C66" s="74">
        <f t="shared" ref="C66:C97" si="6">+E66-D66</f>
        <v>60</v>
      </c>
      <c r="D66" s="77">
        <v>10</v>
      </c>
      <c r="E66" s="77">
        <v>70</v>
      </c>
      <c r="F66" s="74">
        <f t="shared" ref="F66:F97" si="7">+H66-G66-C66</f>
        <v>0</v>
      </c>
      <c r="G66" s="78">
        <v>10</v>
      </c>
      <c r="H66" s="79">
        <v>70</v>
      </c>
      <c r="I66" s="8">
        <v>135</v>
      </c>
      <c r="J66" s="9">
        <f t="shared" ref="J66:J97" si="8">+H66/I66-1</f>
        <v>-0.48148148148148151</v>
      </c>
    </row>
    <row r="67" spans="1:10" x14ac:dyDescent="0.25">
      <c r="A67" s="2" t="s">
        <v>138</v>
      </c>
      <c r="B67" s="6" t="s">
        <v>139</v>
      </c>
      <c r="C67" s="74">
        <f t="shared" si="6"/>
        <v>45</v>
      </c>
      <c r="D67" s="77">
        <v>10</v>
      </c>
      <c r="E67" s="77">
        <v>55</v>
      </c>
      <c r="F67" s="74">
        <f t="shared" si="7"/>
        <v>0</v>
      </c>
      <c r="G67" s="78">
        <v>15</v>
      </c>
      <c r="H67" s="79">
        <v>60</v>
      </c>
      <c r="I67" s="8">
        <v>60</v>
      </c>
      <c r="J67" s="9">
        <f t="shared" si="8"/>
        <v>0</v>
      </c>
    </row>
    <row r="68" spans="1:10" x14ac:dyDescent="0.25">
      <c r="A68" s="2" t="s">
        <v>140</v>
      </c>
      <c r="B68" s="6" t="s">
        <v>141</v>
      </c>
      <c r="C68" s="74">
        <f t="shared" si="6"/>
        <v>50</v>
      </c>
      <c r="D68" s="77">
        <v>0</v>
      </c>
      <c r="E68" s="77">
        <v>50</v>
      </c>
      <c r="F68" s="74">
        <f t="shared" si="7"/>
        <v>5</v>
      </c>
      <c r="G68" s="78">
        <v>0</v>
      </c>
      <c r="H68" s="79">
        <v>55</v>
      </c>
      <c r="I68" s="8">
        <v>30</v>
      </c>
      <c r="J68" s="9">
        <f t="shared" si="8"/>
        <v>0.83333333333333326</v>
      </c>
    </row>
    <row r="69" spans="1:10" x14ac:dyDescent="0.25">
      <c r="A69" s="2" t="s">
        <v>142</v>
      </c>
      <c r="B69" s="6" t="s">
        <v>143</v>
      </c>
      <c r="C69" s="74">
        <f t="shared" si="6"/>
        <v>40</v>
      </c>
      <c r="D69" s="77">
        <v>5</v>
      </c>
      <c r="E69" s="77">
        <v>45</v>
      </c>
      <c r="F69" s="74">
        <f t="shared" si="7"/>
        <v>5</v>
      </c>
      <c r="G69" s="78">
        <v>5</v>
      </c>
      <c r="H69" s="79">
        <v>50</v>
      </c>
      <c r="I69" s="8">
        <v>35</v>
      </c>
      <c r="J69" s="9">
        <f t="shared" si="8"/>
        <v>0.4285714285714286</v>
      </c>
    </row>
    <row r="70" spans="1:10" x14ac:dyDescent="0.25">
      <c r="A70" s="2" t="s">
        <v>144</v>
      </c>
      <c r="B70" s="6" t="s">
        <v>145</v>
      </c>
      <c r="C70" s="74">
        <f t="shared" si="6"/>
        <v>50</v>
      </c>
      <c r="D70" s="77">
        <v>0</v>
      </c>
      <c r="E70" s="77">
        <v>50</v>
      </c>
      <c r="F70" s="74">
        <f t="shared" si="7"/>
        <v>0</v>
      </c>
      <c r="G70" s="78">
        <v>0</v>
      </c>
      <c r="H70" s="79">
        <v>50</v>
      </c>
      <c r="I70" s="8">
        <v>45</v>
      </c>
      <c r="J70" s="9">
        <f t="shared" si="8"/>
        <v>0.11111111111111116</v>
      </c>
    </row>
    <row r="71" spans="1:10" x14ac:dyDescent="0.25">
      <c r="A71" s="2" t="s">
        <v>146</v>
      </c>
      <c r="B71" s="6" t="s">
        <v>147</v>
      </c>
      <c r="C71" s="74">
        <f t="shared" si="6"/>
        <v>30</v>
      </c>
      <c r="D71" s="77">
        <v>20</v>
      </c>
      <c r="E71" s="77">
        <v>50</v>
      </c>
      <c r="F71" s="74">
        <f t="shared" si="7"/>
        <v>0</v>
      </c>
      <c r="G71" s="78">
        <v>20</v>
      </c>
      <c r="H71" s="79">
        <v>50</v>
      </c>
      <c r="I71" s="8">
        <v>50</v>
      </c>
      <c r="J71" s="9">
        <f t="shared" si="8"/>
        <v>0</v>
      </c>
    </row>
    <row r="72" spans="1:10" x14ac:dyDescent="0.25">
      <c r="A72" s="2" t="s">
        <v>148</v>
      </c>
      <c r="B72" s="6" t="s">
        <v>149</v>
      </c>
      <c r="C72" s="74">
        <f t="shared" si="6"/>
        <v>25</v>
      </c>
      <c r="D72" s="77">
        <v>10</v>
      </c>
      <c r="E72" s="77">
        <v>35</v>
      </c>
      <c r="F72" s="74">
        <f t="shared" si="7"/>
        <v>5</v>
      </c>
      <c r="G72" s="78">
        <v>10</v>
      </c>
      <c r="H72" s="79">
        <v>40</v>
      </c>
      <c r="I72" s="8">
        <v>35</v>
      </c>
      <c r="J72" s="9">
        <f t="shared" si="8"/>
        <v>0.14285714285714279</v>
      </c>
    </row>
    <row r="73" spans="1:10" x14ac:dyDescent="0.25">
      <c r="A73" s="2" t="s">
        <v>150</v>
      </c>
      <c r="B73" s="6" t="s">
        <v>151</v>
      </c>
      <c r="C73" s="74">
        <f t="shared" si="6"/>
        <v>35</v>
      </c>
      <c r="D73" s="77">
        <v>5</v>
      </c>
      <c r="E73" s="77">
        <v>40</v>
      </c>
      <c r="F73" s="74">
        <f t="shared" si="7"/>
        <v>0</v>
      </c>
      <c r="G73" s="78">
        <v>5</v>
      </c>
      <c r="H73" s="79">
        <v>40</v>
      </c>
      <c r="I73" s="8">
        <v>55</v>
      </c>
      <c r="J73" s="9">
        <f t="shared" si="8"/>
        <v>-0.27272727272727271</v>
      </c>
    </row>
    <row r="74" spans="1:10" x14ac:dyDescent="0.25">
      <c r="A74" s="2" t="s">
        <v>152</v>
      </c>
      <c r="B74" s="6" t="s">
        <v>153</v>
      </c>
      <c r="C74" s="74">
        <f t="shared" si="6"/>
        <v>35</v>
      </c>
      <c r="D74" s="77">
        <v>5</v>
      </c>
      <c r="E74" s="77">
        <v>40</v>
      </c>
      <c r="F74" s="74">
        <f t="shared" si="7"/>
        <v>0</v>
      </c>
      <c r="G74" s="78">
        <v>5</v>
      </c>
      <c r="H74" s="79">
        <v>40</v>
      </c>
      <c r="I74" s="8">
        <v>25</v>
      </c>
      <c r="J74" s="9">
        <f t="shared" si="8"/>
        <v>0.60000000000000009</v>
      </c>
    </row>
    <row r="75" spans="1:10" x14ac:dyDescent="0.25">
      <c r="A75" s="2" t="s">
        <v>154</v>
      </c>
      <c r="B75" s="6" t="s">
        <v>155</v>
      </c>
      <c r="C75" s="74">
        <f t="shared" si="6"/>
        <v>30</v>
      </c>
      <c r="D75" s="77">
        <v>0</v>
      </c>
      <c r="E75" s="77">
        <v>30</v>
      </c>
      <c r="F75" s="74">
        <f t="shared" si="7"/>
        <v>10</v>
      </c>
      <c r="G75" s="78">
        <v>0</v>
      </c>
      <c r="H75" s="79">
        <v>40</v>
      </c>
      <c r="I75" s="8">
        <v>35</v>
      </c>
      <c r="J75" s="9">
        <f t="shared" si="8"/>
        <v>0.14285714285714279</v>
      </c>
    </row>
    <row r="76" spans="1:10" x14ac:dyDescent="0.25">
      <c r="A76" s="2" t="s">
        <v>156</v>
      </c>
      <c r="B76" s="6" t="s">
        <v>157</v>
      </c>
      <c r="C76" s="74">
        <f t="shared" si="6"/>
        <v>30</v>
      </c>
      <c r="D76" s="77">
        <v>5</v>
      </c>
      <c r="E76" s="77">
        <v>35</v>
      </c>
      <c r="F76" s="74">
        <f t="shared" si="7"/>
        <v>0</v>
      </c>
      <c r="G76" s="78">
        <v>5</v>
      </c>
      <c r="H76" s="79">
        <v>35</v>
      </c>
      <c r="I76" s="8">
        <v>30</v>
      </c>
      <c r="J76" s="9">
        <f t="shared" si="8"/>
        <v>0.16666666666666674</v>
      </c>
    </row>
    <row r="77" spans="1:10" x14ac:dyDescent="0.25">
      <c r="A77" s="2" t="s">
        <v>158</v>
      </c>
      <c r="B77" s="6" t="s">
        <v>159</v>
      </c>
      <c r="C77" s="74">
        <f t="shared" si="6"/>
        <v>25</v>
      </c>
      <c r="D77" s="77">
        <v>0</v>
      </c>
      <c r="E77" s="77">
        <v>25</v>
      </c>
      <c r="F77" s="74">
        <f t="shared" si="7"/>
        <v>10</v>
      </c>
      <c r="G77" s="78">
        <v>0</v>
      </c>
      <c r="H77" s="79">
        <v>35</v>
      </c>
      <c r="I77" s="8">
        <v>45</v>
      </c>
      <c r="J77" s="9">
        <f t="shared" si="8"/>
        <v>-0.22222222222222221</v>
      </c>
    </row>
    <row r="78" spans="1:10" x14ac:dyDescent="0.25">
      <c r="A78" s="2" t="s">
        <v>160</v>
      </c>
      <c r="B78" s="6" t="s">
        <v>161</v>
      </c>
      <c r="C78" s="74">
        <f t="shared" si="6"/>
        <v>25</v>
      </c>
      <c r="D78" s="77">
        <v>10</v>
      </c>
      <c r="E78" s="77">
        <v>35</v>
      </c>
      <c r="F78" s="74">
        <f t="shared" si="7"/>
        <v>0</v>
      </c>
      <c r="G78" s="78">
        <v>10</v>
      </c>
      <c r="H78" s="79">
        <v>35</v>
      </c>
      <c r="I78" s="8"/>
      <c r="J78" s="9" t="e">
        <f t="shared" si="8"/>
        <v>#DIV/0!</v>
      </c>
    </row>
    <row r="79" spans="1:10" x14ac:dyDescent="0.25">
      <c r="A79" s="2" t="s">
        <v>162</v>
      </c>
      <c r="B79" s="6" t="s">
        <v>163</v>
      </c>
      <c r="C79" s="74">
        <f t="shared" si="6"/>
        <v>30</v>
      </c>
      <c r="D79" s="77">
        <v>0</v>
      </c>
      <c r="E79" s="77">
        <v>30</v>
      </c>
      <c r="F79" s="74">
        <f t="shared" si="7"/>
        <v>0</v>
      </c>
      <c r="G79" s="78">
        <v>0</v>
      </c>
      <c r="H79" s="79">
        <v>30</v>
      </c>
      <c r="I79" s="8">
        <v>25</v>
      </c>
      <c r="J79" s="9">
        <f t="shared" si="8"/>
        <v>0.19999999999999996</v>
      </c>
    </row>
    <row r="80" spans="1:10" x14ac:dyDescent="0.25">
      <c r="A80" s="2" t="s">
        <v>164</v>
      </c>
      <c r="B80" s="6" t="s">
        <v>165</v>
      </c>
      <c r="C80" s="74">
        <f t="shared" si="6"/>
        <v>15</v>
      </c>
      <c r="D80" s="77">
        <v>5</v>
      </c>
      <c r="E80" s="77">
        <v>20</v>
      </c>
      <c r="F80" s="74">
        <f t="shared" si="7"/>
        <v>5</v>
      </c>
      <c r="G80" s="78">
        <v>5</v>
      </c>
      <c r="H80" s="79">
        <v>25</v>
      </c>
      <c r="I80" s="8">
        <v>25</v>
      </c>
      <c r="J80" s="9">
        <f t="shared" si="8"/>
        <v>0</v>
      </c>
    </row>
    <row r="81" spans="1:10" x14ac:dyDescent="0.25">
      <c r="A81" s="2" t="s">
        <v>166</v>
      </c>
      <c r="B81" s="6" t="s">
        <v>167</v>
      </c>
      <c r="C81" s="74">
        <f t="shared" si="6"/>
        <v>20</v>
      </c>
      <c r="D81" s="77">
        <v>5</v>
      </c>
      <c r="E81" s="77">
        <v>25</v>
      </c>
      <c r="F81" s="74">
        <f t="shared" si="7"/>
        <v>0</v>
      </c>
      <c r="G81" s="78">
        <v>5</v>
      </c>
      <c r="H81" s="79">
        <v>25</v>
      </c>
      <c r="I81" s="8">
        <v>20</v>
      </c>
      <c r="J81" s="9">
        <f t="shared" si="8"/>
        <v>0.25</v>
      </c>
    </row>
    <row r="82" spans="1:10" x14ac:dyDescent="0.25">
      <c r="A82" s="2" t="s">
        <v>168</v>
      </c>
      <c r="B82" s="6" t="s">
        <v>169</v>
      </c>
      <c r="C82" s="74">
        <f t="shared" si="6"/>
        <v>25</v>
      </c>
      <c r="D82" s="77">
        <v>0</v>
      </c>
      <c r="E82" s="77">
        <v>25</v>
      </c>
      <c r="F82" s="74">
        <f t="shared" si="7"/>
        <v>0</v>
      </c>
      <c r="G82" s="78">
        <v>0</v>
      </c>
      <c r="H82" s="79">
        <v>25</v>
      </c>
      <c r="I82" s="8">
        <v>10</v>
      </c>
      <c r="J82" s="9">
        <f t="shared" si="8"/>
        <v>1.5</v>
      </c>
    </row>
    <row r="83" spans="1:10" x14ac:dyDescent="0.25">
      <c r="A83" s="2" t="s">
        <v>170</v>
      </c>
      <c r="B83" s="6" t="s">
        <v>171</v>
      </c>
      <c r="C83" s="74">
        <f t="shared" si="6"/>
        <v>25</v>
      </c>
      <c r="D83" s="77">
        <v>0</v>
      </c>
      <c r="E83" s="77">
        <v>25</v>
      </c>
      <c r="F83" s="74">
        <f t="shared" si="7"/>
        <v>0</v>
      </c>
      <c r="G83" s="78">
        <v>0</v>
      </c>
      <c r="H83" s="79">
        <v>25</v>
      </c>
      <c r="I83" s="8">
        <v>15</v>
      </c>
      <c r="J83" s="9">
        <f t="shared" si="8"/>
        <v>0.66666666666666674</v>
      </c>
    </row>
    <row r="84" spans="1:10" x14ac:dyDescent="0.25">
      <c r="A84" s="2" t="s">
        <v>172</v>
      </c>
      <c r="B84" s="6" t="s">
        <v>173</v>
      </c>
      <c r="C84" s="74">
        <f t="shared" si="6"/>
        <v>10</v>
      </c>
      <c r="D84" s="77">
        <v>10</v>
      </c>
      <c r="E84" s="77">
        <v>20</v>
      </c>
      <c r="F84" s="74">
        <f t="shared" si="7"/>
        <v>5</v>
      </c>
      <c r="G84" s="78">
        <v>10</v>
      </c>
      <c r="H84" s="79">
        <v>25</v>
      </c>
      <c r="I84" s="8">
        <v>25</v>
      </c>
      <c r="J84" s="9">
        <f t="shared" si="8"/>
        <v>0</v>
      </c>
    </row>
    <row r="85" spans="1:10" x14ac:dyDescent="0.25">
      <c r="A85" s="2" t="s">
        <v>174</v>
      </c>
      <c r="B85" s="6" t="s">
        <v>175</v>
      </c>
      <c r="C85" s="74">
        <f t="shared" si="6"/>
        <v>10</v>
      </c>
      <c r="D85" s="77">
        <v>10</v>
      </c>
      <c r="E85" s="77">
        <v>20</v>
      </c>
      <c r="F85" s="74">
        <f t="shared" si="7"/>
        <v>0</v>
      </c>
      <c r="G85" s="78">
        <v>10</v>
      </c>
      <c r="H85" s="79">
        <v>20</v>
      </c>
      <c r="I85" s="8">
        <v>110</v>
      </c>
      <c r="J85" s="9">
        <f t="shared" si="8"/>
        <v>-0.81818181818181812</v>
      </c>
    </row>
    <row r="86" spans="1:10" x14ac:dyDescent="0.25">
      <c r="A86" s="2" t="s">
        <v>176</v>
      </c>
      <c r="B86" s="6" t="s">
        <v>177</v>
      </c>
      <c r="C86" s="74">
        <f t="shared" si="6"/>
        <v>5</v>
      </c>
      <c r="D86" s="77">
        <v>5</v>
      </c>
      <c r="E86" s="77">
        <v>10</v>
      </c>
      <c r="F86" s="74">
        <f t="shared" si="7"/>
        <v>5</v>
      </c>
      <c r="G86" s="78">
        <v>5</v>
      </c>
      <c r="H86" s="79">
        <v>15</v>
      </c>
      <c r="I86" s="8">
        <v>40</v>
      </c>
      <c r="J86" s="9">
        <f t="shared" si="8"/>
        <v>-0.625</v>
      </c>
    </row>
    <row r="87" spans="1:10" x14ac:dyDescent="0.25">
      <c r="A87" s="2" t="s">
        <v>178</v>
      </c>
      <c r="B87" s="6" t="s">
        <v>179</v>
      </c>
      <c r="C87" s="74">
        <f t="shared" si="6"/>
        <v>15</v>
      </c>
      <c r="D87" s="77">
        <v>0</v>
      </c>
      <c r="E87" s="77">
        <v>15</v>
      </c>
      <c r="F87" s="74">
        <f t="shared" si="7"/>
        <v>0</v>
      </c>
      <c r="G87" s="78">
        <v>0</v>
      </c>
      <c r="H87" s="79">
        <v>15</v>
      </c>
      <c r="I87" s="8">
        <v>25</v>
      </c>
      <c r="J87" s="9">
        <f t="shared" si="8"/>
        <v>-0.4</v>
      </c>
    </row>
    <row r="88" spans="1:10" x14ac:dyDescent="0.25">
      <c r="A88" s="2" t="s">
        <v>180</v>
      </c>
      <c r="B88" s="6" t="s">
        <v>181</v>
      </c>
      <c r="C88" s="74">
        <f t="shared" si="6"/>
        <v>10</v>
      </c>
      <c r="D88" s="77">
        <v>5</v>
      </c>
      <c r="E88" s="77">
        <v>15</v>
      </c>
      <c r="F88" s="74">
        <f t="shared" si="7"/>
        <v>0</v>
      </c>
      <c r="G88" s="78">
        <v>5</v>
      </c>
      <c r="H88" s="79">
        <v>15</v>
      </c>
      <c r="I88" s="8">
        <v>15</v>
      </c>
      <c r="J88" s="9">
        <f t="shared" si="8"/>
        <v>0</v>
      </c>
    </row>
    <row r="89" spans="1:10" x14ac:dyDescent="0.25">
      <c r="A89" s="2" t="s">
        <v>182</v>
      </c>
      <c r="B89" s="6" t="s">
        <v>183</v>
      </c>
      <c r="C89" s="74">
        <f t="shared" si="6"/>
        <v>10</v>
      </c>
      <c r="D89" s="77">
        <v>0</v>
      </c>
      <c r="E89" s="77">
        <v>10</v>
      </c>
      <c r="F89" s="74">
        <f t="shared" si="7"/>
        <v>0</v>
      </c>
      <c r="G89" s="78">
        <v>0</v>
      </c>
      <c r="H89" s="79">
        <v>10</v>
      </c>
      <c r="I89" s="8">
        <v>5</v>
      </c>
      <c r="J89" s="9">
        <f t="shared" si="8"/>
        <v>1</v>
      </c>
    </row>
    <row r="90" spans="1:10" x14ac:dyDescent="0.25">
      <c r="A90" s="2" t="s">
        <v>184</v>
      </c>
      <c r="B90" s="6" t="s">
        <v>185</v>
      </c>
      <c r="C90" s="74">
        <f t="shared" si="6"/>
        <v>10</v>
      </c>
      <c r="D90" s="77">
        <v>0</v>
      </c>
      <c r="E90" s="77">
        <v>10</v>
      </c>
      <c r="F90" s="74">
        <f t="shared" si="7"/>
        <v>0</v>
      </c>
      <c r="G90" s="78">
        <v>0</v>
      </c>
      <c r="H90" s="79">
        <v>10</v>
      </c>
      <c r="I90" s="8">
        <v>10</v>
      </c>
      <c r="J90" s="9">
        <f t="shared" si="8"/>
        <v>0</v>
      </c>
    </row>
    <row r="91" spans="1:10" x14ac:dyDescent="0.25">
      <c r="A91" s="2" t="s">
        <v>186</v>
      </c>
      <c r="B91" s="6" t="s">
        <v>187</v>
      </c>
      <c r="C91" s="74">
        <f t="shared" si="6"/>
        <v>10</v>
      </c>
      <c r="D91" s="77">
        <v>0</v>
      </c>
      <c r="E91" s="77">
        <v>10</v>
      </c>
      <c r="F91" s="74">
        <f t="shared" si="7"/>
        <v>0</v>
      </c>
      <c r="G91" s="78">
        <v>0</v>
      </c>
      <c r="H91" s="79">
        <v>10</v>
      </c>
      <c r="I91" s="8"/>
      <c r="J91" s="9" t="e">
        <f t="shared" si="8"/>
        <v>#DIV/0!</v>
      </c>
    </row>
    <row r="92" spans="1:10" x14ac:dyDescent="0.25">
      <c r="A92" s="2" t="s">
        <v>188</v>
      </c>
      <c r="B92" s="6" t="s">
        <v>189</v>
      </c>
      <c r="C92" s="74">
        <f t="shared" si="6"/>
        <v>5</v>
      </c>
      <c r="D92" s="77">
        <v>0</v>
      </c>
      <c r="E92" s="77">
        <v>5</v>
      </c>
      <c r="F92" s="74">
        <f t="shared" si="7"/>
        <v>0</v>
      </c>
      <c r="G92" s="78">
        <v>0</v>
      </c>
      <c r="H92" s="79">
        <v>5</v>
      </c>
      <c r="I92" s="8">
        <v>0</v>
      </c>
      <c r="J92" s="9" t="e">
        <f t="shared" si="8"/>
        <v>#DIV/0!</v>
      </c>
    </row>
    <row r="93" spans="1:10" x14ac:dyDescent="0.25">
      <c r="A93" s="2" t="s">
        <v>190</v>
      </c>
      <c r="B93" s="6" t="s">
        <v>191</v>
      </c>
      <c r="C93" s="74">
        <f t="shared" si="6"/>
        <v>5</v>
      </c>
      <c r="D93" s="77">
        <v>0</v>
      </c>
      <c r="E93" s="77">
        <v>5</v>
      </c>
      <c r="F93" s="74">
        <f t="shared" si="7"/>
        <v>0</v>
      </c>
      <c r="G93" s="78">
        <v>0</v>
      </c>
      <c r="H93" s="79">
        <v>5</v>
      </c>
      <c r="I93" s="8">
        <v>20</v>
      </c>
      <c r="J93" s="9">
        <f t="shared" si="8"/>
        <v>-0.75</v>
      </c>
    </row>
    <row r="94" spans="1:10" x14ac:dyDescent="0.25">
      <c r="A94" s="2" t="s">
        <v>192</v>
      </c>
      <c r="B94" s="6" t="s">
        <v>193</v>
      </c>
      <c r="C94" s="74">
        <f t="shared" si="6"/>
        <v>5</v>
      </c>
      <c r="D94" s="77">
        <v>0</v>
      </c>
      <c r="E94" s="77">
        <v>5</v>
      </c>
      <c r="F94" s="74">
        <f t="shared" si="7"/>
        <v>0</v>
      </c>
      <c r="G94" s="78">
        <v>0</v>
      </c>
      <c r="H94" s="79">
        <v>5</v>
      </c>
      <c r="I94" s="8"/>
      <c r="J94" s="9" t="e">
        <f t="shared" si="8"/>
        <v>#DIV/0!</v>
      </c>
    </row>
    <row r="95" spans="1:10" x14ac:dyDescent="0.25">
      <c r="A95" s="2" t="s">
        <v>194</v>
      </c>
      <c r="B95" s="6" t="s">
        <v>195</v>
      </c>
      <c r="C95" s="74">
        <f t="shared" si="6"/>
        <v>5</v>
      </c>
      <c r="D95" s="77">
        <v>0</v>
      </c>
      <c r="E95" s="77">
        <v>5</v>
      </c>
      <c r="F95" s="74">
        <f t="shared" si="7"/>
        <v>0</v>
      </c>
      <c r="G95" s="78">
        <v>0</v>
      </c>
      <c r="H95" s="79">
        <v>5</v>
      </c>
      <c r="I95" s="8"/>
      <c r="J95" s="9" t="e">
        <f t="shared" si="8"/>
        <v>#DIV/0!</v>
      </c>
    </row>
    <row r="96" spans="1:10" x14ac:dyDescent="0.25">
      <c r="A96" s="2" t="s">
        <v>196</v>
      </c>
      <c r="B96" s="6" t="s">
        <v>197</v>
      </c>
      <c r="C96" s="74">
        <f t="shared" si="6"/>
        <v>5</v>
      </c>
      <c r="D96" s="77">
        <v>0</v>
      </c>
      <c r="E96" s="77">
        <v>5</v>
      </c>
      <c r="F96" s="74">
        <f t="shared" si="7"/>
        <v>0</v>
      </c>
      <c r="G96" s="78">
        <v>0</v>
      </c>
      <c r="H96" s="79">
        <v>5</v>
      </c>
      <c r="I96" s="8"/>
      <c r="J96" s="9" t="e">
        <f t="shared" si="8"/>
        <v>#DIV/0!</v>
      </c>
    </row>
    <row r="97" spans="1:10" x14ac:dyDescent="0.25">
      <c r="A97" s="2" t="s">
        <v>198</v>
      </c>
      <c r="B97" s="6" t="s">
        <v>199</v>
      </c>
      <c r="C97" s="74">
        <f t="shared" si="6"/>
        <v>0</v>
      </c>
      <c r="D97" s="77">
        <v>5</v>
      </c>
      <c r="E97" s="77">
        <v>5</v>
      </c>
      <c r="F97" s="74">
        <f t="shared" si="7"/>
        <v>0</v>
      </c>
      <c r="G97" s="78">
        <v>5</v>
      </c>
      <c r="H97" s="79">
        <v>5</v>
      </c>
      <c r="I97" s="8"/>
      <c r="J97" s="9" t="e">
        <f t="shared" si="8"/>
        <v>#DIV/0!</v>
      </c>
    </row>
    <row r="98" spans="1:10" x14ac:dyDescent="0.25">
      <c r="A98" s="2" t="s">
        <v>200</v>
      </c>
      <c r="B98" s="6" t="s">
        <v>201</v>
      </c>
      <c r="C98" s="74">
        <f t="shared" ref="C98:C103" si="9">+E98-D98</f>
        <v>5</v>
      </c>
      <c r="D98" s="77">
        <v>0</v>
      </c>
      <c r="E98" s="77">
        <v>5</v>
      </c>
      <c r="F98" s="74">
        <f t="shared" ref="F98:F103" si="10">+H98-G98-C98</f>
        <v>0</v>
      </c>
      <c r="G98" s="78">
        <v>0</v>
      </c>
      <c r="H98" s="79">
        <v>5</v>
      </c>
      <c r="I98" s="8">
        <v>30</v>
      </c>
      <c r="J98" s="9">
        <f t="shared" ref="J98:J103" si="11">+H98/I98-1</f>
        <v>-0.83333333333333337</v>
      </c>
    </row>
    <row r="99" spans="1:10" x14ac:dyDescent="0.25">
      <c r="A99" s="2" t="s">
        <v>202</v>
      </c>
      <c r="B99" s="6" t="s">
        <v>203</v>
      </c>
      <c r="C99" s="74">
        <f t="shared" si="9"/>
        <v>5</v>
      </c>
      <c r="D99" s="77">
        <v>0</v>
      </c>
      <c r="E99" s="77">
        <v>5</v>
      </c>
      <c r="F99" s="74">
        <f t="shared" si="10"/>
        <v>0</v>
      </c>
      <c r="G99" s="78">
        <v>0</v>
      </c>
      <c r="H99" s="79">
        <v>5</v>
      </c>
      <c r="I99" s="8">
        <v>5</v>
      </c>
      <c r="J99" s="9">
        <f t="shared" si="11"/>
        <v>0</v>
      </c>
    </row>
    <row r="100" spans="1:10" x14ac:dyDescent="0.25">
      <c r="A100" s="2" t="s">
        <v>204</v>
      </c>
      <c r="B100" s="6" t="s">
        <v>205</v>
      </c>
      <c r="C100" s="74">
        <f t="shared" si="9"/>
        <v>5</v>
      </c>
      <c r="D100" s="77">
        <v>0</v>
      </c>
      <c r="E100" s="77">
        <v>5</v>
      </c>
      <c r="F100" s="74">
        <f t="shared" si="10"/>
        <v>0</v>
      </c>
      <c r="G100" s="78">
        <v>0</v>
      </c>
      <c r="H100" s="79">
        <v>5</v>
      </c>
      <c r="I100" s="8"/>
      <c r="J100" s="9" t="e">
        <f t="shared" si="11"/>
        <v>#DIV/0!</v>
      </c>
    </row>
    <row r="101" spans="1:10" x14ac:dyDescent="0.25">
      <c r="A101" s="2" t="s">
        <v>206</v>
      </c>
      <c r="B101" s="6" t="s">
        <v>207</v>
      </c>
      <c r="C101" s="74">
        <f t="shared" si="9"/>
        <v>5</v>
      </c>
      <c r="D101" s="77">
        <v>0</v>
      </c>
      <c r="E101" s="77">
        <v>5</v>
      </c>
      <c r="F101" s="74">
        <f t="shared" si="10"/>
        <v>0</v>
      </c>
      <c r="G101" s="78">
        <v>0</v>
      </c>
      <c r="H101" s="79">
        <v>5</v>
      </c>
      <c r="I101" s="8">
        <v>5</v>
      </c>
      <c r="J101" s="9">
        <f t="shared" si="11"/>
        <v>0</v>
      </c>
    </row>
    <row r="102" spans="1:10" x14ac:dyDescent="0.25">
      <c r="A102" s="2" t="s">
        <v>208</v>
      </c>
      <c r="B102" s="6" t="s">
        <v>209</v>
      </c>
      <c r="C102" s="74">
        <f t="shared" si="9"/>
        <v>5</v>
      </c>
      <c r="D102" s="77">
        <v>0</v>
      </c>
      <c r="E102" s="77">
        <v>5</v>
      </c>
      <c r="F102" s="74">
        <f t="shared" si="10"/>
        <v>0</v>
      </c>
      <c r="G102" s="78">
        <v>0</v>
      </c>
      <c r="H102" s="79">
        <v>5</v>
      </c>
      <c r="I102" s="8"/>
      <c r="J102" s="9" t="e">
        <f t="shared" si="11"/>
        <v>#DIV/0!</v>
      </c>
    </row>
    <row r="103" spans="1:10" x14ac:dyDescent="0.25">
      <c r="A103" s="2" t="s">
        <v>210</v>
      </c>
      <c r="B103" s="6" t="s">
        <v>211</v>
      </c>
      <c r="C103" s="74">
        <f t="shared" si="9"/>
        <v>5</v>
      </c>
      <c r="D103" s="77">
        <v>0</v>
      </c>
      <c r="E103" s="77">
        <v>5</v>
      </c>
      <c r="F103" s="74">
        <f t="shared" si="10"/>
        <v>0</v>
      </c>
      <c r="G103" s="82">
        <v>0</v>
      </c>
      <c r="H103" s="83">
        <v>5</v>
      </c>
      <c r="J103" s="9" t="e">
        <f t="shared" si="11"/>
        <v>#DIV/0!</v>
      </c>
    </row>
  </sheetData>
  <autoFilter ref="A1:J103"/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Roman,Normal"&amp;12&amp;A</oddHeader>
    <oddFooter>&amp;C&amp;"Times New Roman,Normal"&amp;12Page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96"/>
  <sheetViews>
    <sheetView zoomScaleNormal="100" workbookViewId="0">
      <selection activeCell="G2" sqref="G2"/>
    </sheetView>
  </sheetViews>
  <sheetFormatPr baseColWidth="10" defaultColWidth="9.140625" defaultRowHeight="15" x14ac:dyDescent="0.25"/>
  <cols>
    <col min="1" max="6" width="11" style="2" customWidth="1"/>
    <col min="7" max="7" width="11" style="12" customWidth="1"/>
    <col min="8" max="257" width="11" style="2" customWidth="1"/>
    <col min="258" max="1025" width="11" customWidth="1"/>
  </cols>
  <sheetData>
    <row r="1" spans="1:9" ht="13.9" customHeight="1" x14ac:dyDescent="0.25">
      <c r="A1" s="2" t="s">
        <v>212</v>
      </c>
      <c r="B1" s="2" t="s">
        <v>213</v>
      </c>
      <c r="C1" s="2" t="s">
        <v>214</v>
      </c>
      <c r="D1" s="2" t="s">
        <v>215</v>
      </c>
      <c r="E1" s="2" t="s">
        <v>216</v>
      </c>
      <c r="F1" s="2" t="s">
        <v>217</v>
      </c>
      <c r="G1" s="13" t="s">
        <v>218</v>
      </c>
      <c r="H1" s="2" t="s">
        <v>219</v>
      </c>
      <c r="I1" s="2" t="s">
        <v>220</v>
      </c>
    </row>
    <row r="2" spans="1:9" x14ac:dyDescent="0.25">
      <c r="A2" s="2" t="s">
        <v>14</v>
      </c>
      <c r="B2" s="14" t="s">
        <v>15</v>
      </c>
      <c r="C2" s="15">
        <v>690</v>
      </c>
      <c r="D2" s="15">
        <v>150</v>
      </c>
      <c r="E2" s="15">
        <v>1190</v>
      </c>
      <c r="F2" s="15">
        <v>2030</v>
      </c>
      <c r="G2" s="16">
        <f t="shared" ref="G2:G33" si="0">1-C2/F2</f>
        <v>0.66009852216748777</v>
      </c>
      <c r="H2" s="12">
        <f t="shared" ref="H2:H33" si="1">+D2/$F2</f>
        <v>7.3891625615763554E-2</v>
      </c>
      <c r="I2" s="12">
        <f t="shared" ref="I2:I33" si="2">+E2/$F2</f>
        <v>0.58620689655172409</v>
      </c>
    </row>
    <row r="3" spans="1:9" x14ac:dyDescent="0.25">
      <c r="A3" s="2" t="s">
        <v>62</v>
      </c>
      <c r="B3" s="14" t="s">
        <v>63</v>
      </c>
      <c r="C3" s="15">
        <v>145</v>
      </c>
      <c r="D3" s="15">
        <v>40</v>
      </c>
      <c r="E3" s="15">
        <v>20</v>
      </c>
      <c r="F3" s="15">
        <v>205</v>
      </c>
      <c r="G3" s="16">
        <f t="shared" si="0"/>
        <v>0.29268292682926833</v>
      </c>
      <c r="H3" s="12">
        <f t="shared" si="1"/>
        <v>0.1951219512195122</v>
      </c>
      <c r="I3" s="12">
        <f t="shared" si="2"/>
        <v>9.7560975609756101E-2</v>
      </c>
    </row>
    <row r="4" spans="1:9" x14ac:dyDescent="0.25">
      <c r="A4" s="2" t="s">
        <v>12</v>
      </c>
      <c r="B4" s="14" t="s">
        <v>13</v>
      </c>
      <c r="C4" s="15">
        <v>3055</v>
      </c>
      <c r="D4" s="15">
        <v>55</v>
      </c>
      <c r="E4" s="15">
        <v>170</v>
      </c>
      <c r="F4" s="15">
        <v>3280</v>
      </c>
      <c r="G4" s="16">
        <f t="shared" si="0"/>
        <v>6.8597560975609762E-2</v>
      </c>
      <c r="H4" s="12">
        <f t="shared" si="1"/>
        <v>1.676829268292683E-2</v>
      </c>
      <c r="I4" s="12">
        <f t="shared" si="2"/>
        <v>5.1829268292682924E-2</v>
      </c>
    </row>
    <row r="5" spans="1:9" x14ac:dyDescent="0.25">
      <c r="A5" s="2" t="s">
        <v>54</v>
      </c>
      <c r="B5" s="14" t="s">
        <v>55</v>
      </c>
      <c r="C5" s="15">
        <v>395</v>
      </c>
      <c r="D5" s="15">
        <v>15</v>
      </c>
      <c r="E5" s="15">
        <v>30</v>
      </c>
      <c r="F5" s="15">
        <v>440</v>
      </c>
      <c r="G5" s="16">
        <f t="shared" si="0"/>
        <v>0.10227272727272729</v>
      </c>
      <c r="H5" s="12">
        <f t="shared" si="1"/>
        <v>3.4090909090909088E-2</v>
      </c>
      <c r="I5" s="12">
        <f t="shared" si="2"/>
        <v>6.8181818181818177E-2</v>
      </c>
    </row>
    <row r="6" spans="1:9" x14ac:dyDescent="0.25">
      <c r="A6" s="2" t="s">
        <v>94</v>
      </c>
      <c r="B6" s="14" t="s">
        <v>95</v>
      </c>
      <c r="C6" s="15">
        <v>55</v>
      </c>
      <c r="D6" s="15">
        <v>30</v>
      </c>
      <c r="E6" s="15">
        <v>5</v>
      </c>
      <c r="F6" s="15">
        <v>90</v>
      </c>
      <c r="G6" s="16">
        <f t="shared" si="0"/>
        <v>0.38888888888888884</v>
      </c>
      <c r="H6" s="12">
        <f t="shared" si="1"/>
        <v>0.33333333333333331</v>
      </c>
      <c r="I6" s="12">
        <f t="shared" si="2"/>
        <v>5.5555555555555552E-2</v>
      </c>
    </row>
    <row r="7" spans="1:9" x14ac:dyDescent="0.25">
      <c r="A7" s="2" t="s">
        <v>84</v>
      </c>
      <c r="B7" s="14" t="s">
        <v>85</v>
      </c>
      <c r="C7" s="15">
        <v>25</v>
      </c>
      <c r="D7" s="15">
        <v>45</v>
      </c>
      <c r="E7" s="15">
        <v>0</v>
      </c>
      <c r="F7" s="15">
        <v>70</v>
      </c>
      <c r="G7" s="16">
        <f t="shared" si="0"/>
        <v>0.64285714285714279</v>
      </c>
      <c r="H7" s="12">
        <f t="shared" si="1"/>
        <v>0.6428571428571429</v>
      </c>
      <c r="I7" s="12">
        <f t="shared" si="2"/>
        <v>0</v>
      </c>
    </row>
    <row r="8" spans="1:9" x14ac:dyDescent="0.25">
      <c r="A8" s="2" t="s">
        <v>126</v>
      </c>
      <c r="B8" s="14" t="s">
        <v>127</v>
      </c>
      <c r="C8" s="15">
        <v>20</v>
      </c>
      <c r="D8" s="15">
        <v>15</v>
      </c>
      <c r="E8" s="15">
        <v>5</v>
      </c>
      <c r="F8" s="15">
        <v>40</v>
      </c>
      <c r="G8" s="16">
        <f t="shared" si="0"/>
        <v>0.5</v>
      </c>
      <c r="H8" s="12">
        <f t="shared" si="1"/>
        <v>0.375</v>
      </c>
      <c r="I8" s="12">
        <f t="shared" si="2"/>
        <v>0.125</v>
      </c>
    </row>
    <row r="9" spans="1:9" x14ac:dyDescent="0.25">
      <c r="A9" s="2" t="s">
        <v>112</v>
      </c>
      <c r="B9" s="14" t="s">
        <v>113</v>
      </c>
      <c r="C9" s="15">
        <v>35</v>
      </c>
      <c r="D9" s="15">
        <v>5</v>
      </c>
      <c r="E9" s="15">
        <v>5</v>
      </c>
      <c r="F9" s="15">
        <v>45</v>
      </c>
      <c r="G9" s="16">
        <f t="shared" si="0"/>
        <v>0.22222222222222221</v>
      </c>
      <c r="H9" s="12">
        <f t="shared" si="1"/>
        <v>0.1111111111111111</v>
      </c>
      <c r="I9" s="12">
        <f t="shared" si="2"/>
        <v>0.1111111111111111</v>
      </c>
    </row>
    <row r="10" spans="1:9" x14ac:dyDescent="0.25">
      <c r="A10" s="2" t="s">
        <v>22</v>
      </c>
      <c r="B10" s="14" t="s">
        <v>23</v>
      </c>
      <c r="C10" s="15">
        <v>940</v>
      </c>
      <c r="D10" s="15">
        <v>65</v>
      </c>
      <c r="E10" s="15">
        <v>55</v>
      </c>
      <c r="F10" s="15">
        <v>1060</v>
      </c>
      <c r="G10" s="16">
        <f t="shared" si="0"/>
        <v>0.1132075471698113</v>
      </c>
      <c r="H10" s="12">
        <f t="shared" si="1"/>
        <v>6.1320754716981132E-2</v>
      </c>
      <c r="I10" s="12">
        <f t="shared" si="2"/>
        <v>5.1886792452830191E-2</v>
      </c>
    </row>
    <row r="11" spans="1:9" x14ac:dyDescent="0.25">
      <c r="A11" s="2" t="s">
        <v>80</v>
      </c>
      <c r="B11" s="14" t="s">
        <v>81</v>
      </c>
      <c r="C11" s="15">
        <v>140</v>
      </c>
      <c r="D11" s="15">
        <v>15</v>
      </c>
      <c r="E11" s="15">
        <v>10</v>
      </c>
      <c r="F11" s="15">
        <v>165</v>
      </c>
      <c r="G11" s="16">
        <f t="shared" si="0"/>
        <v>0.15151515151515149</v>
      </c>
      <c r="H11" s="12">
        <f t="shared" si="1"/>
        <v>9.0909090909090912E-2</v>
      </c>
      <c r="I11" s="12">
        <f t="shared" si="2"/>
        <v>6.0606060606060608E-2</v>
      </c>
    </row>
    <row r="12" spans="1:9" x14ac:dyDescent="0.25">
      <c r="A12" s="2" t="s">
        <v>142</v>
      </c>
      <c r="B12" s="14" t="s">
        <v>143</v>
      </c>
      <c r="C12" s="15">
        <v>15</v>
      </c>
      <c r="D12" s="15">
        <v>0</v>
      </c>
      <c r="E12" s="15">
        <v>0</v>
      </c>
      <c r="F12" s="15">
        <v>15</v>
      </c>
      <c r="G12" s="16">
        <f t="shared" si="0"/>
        <v>0</v>
      </c>
      <c r="H12" s="12">
        <f t="shared" si="1"/>
        <v>0</v>
      </c>
      <c r="I12" s="12">
        <f t="shared" si="2"/>
        <v>0</v>
      </c>
    </row>
    <row r="13" spans="1:9" x14ac:dyDescent="0.25">
      <c r="A13" s="2" t="s">
        <v>182</v>
      </c>
      <c r="B13" s="14" t="s">
        <v>183</v>
      </c>
      <c r="C13" s="15">
        <v>5</v>
      </c>
      <c r="D13" s="15">
        <v>0</v>
      </c>
      <c r="E13" s="15">
        <v>0</v>
      </c>
      <c r="F13" s="15">
        <v>5</v>
      </c>
      <c r="G13" s="16">
        <f t="shared" si="0"/>
        <v>0</v>
      </c>
      <c r="H13" s="12">
        <f t="shared" si="1"/>
        <v>0</v>
      </c>
      <c r="I13" s="12">
        <f t="shared" si="2"/>
        <v>0</v>
      </c>
    </row>
    <row r="14" spans="1:9" x14ac:dyDescent="0.25">
      <c r="A14" s="2" t="s">
        <v>148</v>
      </c>
      <c r="B14" s="14" t="s">
        <v>149</v>
      </c>
      <c r="C14" s="15">
        <v>10</v>
      </c>
      <c r="D14" s="15">
        <v>0</v>
      </c>
      <c r="E14" s="15">
        <v>0</v>
      </c>
      <c r="F14" s="15">
        <v>10</v>
      </c>
      <c r="G14" s="16">
        <f t="shared" si="0"/>
        <v>0</v>
      </c>
      <c r="H14" s="12">
        <f t="shared" si="1"/>
        <v>0</v>
      </c>
      <c r="I14" s="12">
        <f t="shared" si="2"/>
        <v>0</v>
      </c>
    </row>
    <row r="15" spans="1:9" x14ac:dyDescent="0.25">
      <c r="A15" s="2" t="s">
        <v>104</v>
      </c>
      <c r="B15" s="14" t="s">
        <v>105</v>
      </c>
      <c r="C15" s="15">
        <v>60</v>
      </c>
      <c r="D15" s="15">
        <v>25</v>
      </c>
      <c r="E15" s="15">
        <v>50</v>
      </c>
      <c r="F15" s="15">
        <v>135</v>
      </c>
      <c r="G15" s="16">
        <f t="shared" si="0"/>
        <v>0.55555555555555558</v>
      </c>
      <c r="H15" s="12">
        <f t="shared" si="1"/>
        <v>0.18518518518518517</v>
      </c>
      <c r="I15" s="12">
        <f t="shared" si="2"/>
        <v>0.37037037037037035</v>
      </c>
    </row>
    <row r="16" spans="1:9" x14ac:dyDescent="0.25">
      <c r="A16" s="2" t="s">
        <v>30</v>
      </c>
      <c r="B16" s="14" t="s">
        <v>221</v>
      </c>
      <c r="C16" s="15">
        <v>405</v>
      </c>
      <c r="D16" s="15">
        <v>285</v>
      </c>
      <c r="E16" s="15">
        <v>0</v>
      </c>
      <c r="F16" s="15">
        <v>690</v>
      </c>
      <c r="G16" s="16">
        <f t="shared" si="0"/>
        <v>0.41304347826086951</v>
      </c>
      <c r="H16" s="12">
        <f t="shared" si="1"/>
        <v>0.41304347826086957</v>
      </c>
      <c r="I16" s="12">
        <f t="shared" si="2"/>
        <v>0</v>
      </c>
    </row>
    <row r="17" spans="1:9" x14ac:dyDescent="0.25">
      <c r="A17" s="2" t="s">
        <v>18</v>
      </c>
      <c r="B17" s="14" t="s">
        <v>19</v>
      </c>
      <c r="C17" s="15">
        <v>775</v>
      </c>
      <c r="D17" s="15">
        <v>180</v>
      </c>
      <c r="E17" s="15">
        <v>75</v>
      </c>
      <c r="F17" s="15">
        <v>1030</v>
      </c>
      <c r="G17" s="16">
        <f t="shared" si="0"/>
        <v>0.24757281553398058</v>
      </c>
      <c r="H17" s="12">
        <f t="shared" si="1"/>
        <v>0.17475728155339806</v>
      </c>
      <c r="I17" s="12">
        <f t="shared" si="2"/>
        <v>7.281553398058252E-2</v>
      </c>
    </row>
    <row r="18" spans="1:9" x14ac:dyDescent="0.25">
      <c r="A18" s="2" t="s">
        <v>66</v>
      </c>
      <c r="B18" s="14" t="s">
        <v>67</v>
      </c>
      <c r="C18" s="15">
        <v>110</v>
      </c>
      <c r="D18" s="15">
        <v>35</v>
      </c>
      <c r="E18" s="15">
        <v>25</v>
      </c>
      <c r="F18" s="15">
        <v>170</v>
      </c>
      <c r="G18" s="16">
        <f t="shared" si="0"/>
        <v>0.3529411764705882</v>
      </c>
      <c r="H18" s="12">
        <f t="shared" si="1"/>
        <v>0.20588235294117646</v>
      </c>
      <c r="I18" s="12">
        <f t="shared" si="2"/>
        <v>0.14705882352941177</v>
      </c>
    </row>
    <row r="19" spans="1:9" x14ac:dyDescent="0.25">
      <c r="A19" s="2" t="s">
        <v>28</v>
      </c>
      <c r="B19" s="14" t="s">
        <v>222</v>
      </c>
      <c r="C19" s="15">
        <v>630</v>
      </c>
      <c r="D19" s="15">
        <v>300</v>
      </c>
      <c r="E19" s="15">
        <v>75</v>
      </c>
      <c r="F19" s="15">
        <v>1005</v>
      </c>
      <c r="G19" s="16">
        <f t="shared" si="0"/>
        <v>0.37313432835820892</v>
      </c>
      <c r="H19" s="12">
        <f t="shared" si="1"/>
        <v>0.29850746268656714</v>
      </c>
      <c r="I19" s="12">
        <f t="shared" si="2"/>
        <v>7.4626865671641784E-2</v>
      </c>
    </row>
    <row r="20" spans="1:9" x14ac:dyDescent="0.25">
      <c r="A20" s="2" t="s">
        <v>70</v>
      </c>
      <c r="B20" s="14" t="s">
        <v>71</v>
      </c>
      <c r="C20" s="15">
        <v>110</v>
      </c>
      <c r="D20" s="15">
        <v>40</v>
      </c>
      <c r="E20" s="15">
        <v>10</v>
      </c>
      <c r="F20" s="15">
        <v>160</v>
      </c>
      <c r="G20" s="16">
        <f t="shared" si="0"/>
        <v>0.3125</v>
      </c>
      <c r="H20" s="12">
        <f t="shared" si="1"/>
        <v>0.25</v>
      </c>
      <c r="I20" s="12">
        <f t="shared" si="2"/>
        <v>6.25E-2</v>
      </c>
    </row>
    <row r="21" spans="1:9" x14ac:dyDescent="0.25">
      <c r="A21" s="2" t="s">
        <v>102</v>
      </c>
      <c r="B21" s="14" t="s">
        <v>103</v>
      </c>
      <c r="C21" s="15">
        <v>45</v>
      </c>
      <c r="D21" s="15">
        <v>0</v>
      </c>
      <c r="E21" s="15">
        <v>15</v>
      </c>
      <c r="F21" s="15">
        <v>60</v>
      </c>
      <c r="G21" s="16">
        <f t="shared" si="0"/>
        <v>0.25</v>
      </c>
      <c r="H21" s="12">
        <f t="shared" si="1"/>
        <v>0</v>
      </c>
      <c r="I21" s="12">
        <f t="shared" si="2"/>
        <v>0.25</v>
      </c>
    </row>
    <row r="22" spans="1:9" x14ac:dyDescent="0.25">
      <c r="A22" s="2" t="s">
        <v>72</v>
      </c>
      <c r="B22" s="14" t="s">
        <v>73</v>
      </c>
      <c r="C22" s="15">
        <v>120</v>
      </c>
      <c r="D22" s="15">
        <v>10</v>
      </c>
      <c r="E22" s="15">
        <v>5</v>
      </c>
      <c r="F22" s="15">
        <v>135</v>
      </c>
      <c r="G22" s="16">
        <f t="shared" si="0"/>
        <v>0.11111111111111116</v>
      </c>
      <c r="H22" s="12">
        <f t="shared" si="1"/>
        <v>7.407407407407407E-2</v>
      </c>
      <c r="I22" s="12">
        <f t="shared" si="2"/>
        <v>3.7037037037037035E-2</v>
      </c>
    </row>
    <row r="23" spans="1:9" x14ac:dyDescent="0.25">
      <c r="A23" s="2" t="s">
        <v>150</v>
      </c>
      <c r="B23" s="14" t="s">
        <v>151</v>
      </c>
      <c r="C23" s="15">
        <v>10</v>
      </c>
      <c r="D23" s="15">
        <v>5</v>
      </c>
      <c r="E23" s="15">
        <v>0</v>
      </c>
      <c r="F23" s="15">
        <v>15</v>
      </c>
      <c r="G23" s="16">
        <f t="shared" si="0"/>
        <v>0.33333333333333337</v>
      </c>
      <c r="H23" s="12">
        <f t="shared" si="1"/>
        <v>0.33333333333333331</v>
      </c>
      <c r="I23" s="12">
        <f t="shared" si="2"/>
        <v>0</v>
      </c>
    </row>
    <row r="24" spans="1:9" x14ac:dyDescent="0.25">
      <c r="A24" s="2" t="s">
        <v>158</v>
      </c>
      <c r="B24" s="14" t="s">
        <v>159</v>
      </c>
      <c r="C24" s="15">
        <v>5</v>
      </c>
      <c r="D24" s="15">
        <v>0</v>
      </c>
      <c r="E24" s="15">
        <v>0</v>
      </c>
      <c r="F24" s="15">
        <v>5</v>
      </c>
      <c r="G24" s="16">
        <f t="shared" si="0"/>
        <v>0</v>
      </c>
      <c r="H24" s="12">
        <f t="shared" si="1"/>
        <v>0</v>
      </c>
      <c r="I24" s="12">
        <f t="shared" si="2"/>
        <v>0</v>
      </c>
    </row>
    <row r="25" spans="1:9" x14ac:dyDescent="0.25">
      <c r="A25" s="2" t="s">
        <v>110</v>
      </c>
      <c r="B25" s="14" t="s">
        <v>111</v>
      </c>
      <c r="C25" s="15">
        <v>70</v>
      </c>
      <c r="D25" s="15">
        <v>0</v>
      </c>
      <c r="E25" s="15">
        <v>15</v>
      </c>
      <c r="F25" s="15">
        <v>85</v>
      </c>
      <c r="G25" s="16">
        <f t="shared" si="0"/>
        <v>0.17647058823529416</v>
      </c>
      <c r="H25" s="12">
        <f t="shared" si="1"/>
        <v>0</v>
      </c>
      <c r="I25" s="12">
        <f t="shared" si="2"/>
        <v>0.17647058823529413</v>
      </c>
    </row>
    <row r="26" spans="1:9" x14ac:dyDescent="0.25">
      <c r="A26" s="2" t="s">
        <v>36</v>
      </c>
      <c r="B26" s="14" t="s">
        <v>37</v>
      </c>
      <c r="C26" s="15">
        <v>530</v>
      </c>
      <c r="D26" s="15">
        <v>35</v>
      </c>
      <c r="E26" s="15">
        <v>30</v>
      </c>
      <c r="F26" s="15">
        <v>595</v>
      </c>
      <c r="G26" s="16">
        <f t="shared" si="0"/>
        <v>0.10924369747899154</v>
      </c>
      <c r="H26" s="12">
        <f t="shared" si="1"/>
        <v>5.8823529411764705E-2</v>
      </c>
      <c r="I26" s="12">
        <f t="shared" si="2"/>
        <v>5.0420168067226892E-2</v>
      </c>
    </row>
    <row r="27" spans="1:9" x14ac:dyDescent="0.25">
      <c r="A27" s="2" t="s">
        <v>96</v>
      </c>
      <c r="B27" s="14" t="s">
        <v>97</v>
      </c>
      <c r="C27" s="15">
        <v>105</v>
      </c>
      <c r="D27" s="15">
        <v>20</v>
      </c>
      <c r="E27" s="15">
        <v>5</v>
      </c>
      <c r="F27" s="15">
        <v>130</v>
      </c>
      <c r="G27" s="16">
        <f t="shared" si="0"/>
        <v>0.19230769230769229</v>
      </c>
      <c r="H27" s="12">
        <f t="shared" si="1"/>
        <v>0.15384615384615385</v>
      </c>
      <c r="I27" s="12">
        <f t="shared" si="2"/>
        <v>3.8461538461538464E-2</v>
      </c>
    </row>
    <row r="28" spans="1:9" x14ac:dyDescent="0.25">
      <c r="A28" s="2" t="s">
        <v>58</v>
      </c>
      <c r="B28" s="14" t="s">
        <v>59</v>
      </c>
      <c r="C28" s="15">
        <v>60</v>
      </c>
      <c r="D28" s="15">
        <v>210</v>
      </c>
      <c r="E28" s="15">
        <v>5</v>
      </c>
      <c r="F28" s="15">
        <v>275</v>
      </c>
      <c r="G28" s="16">
        <f t="shared" si="0"/>
        <v>0.78181818181818186</v>
      </c>
      <c r="H28" s="12">
        <f t="shared" si="1"/>
        <v>0.76363636363636367</v>
      </c>
      <c r="I28" s="12">
        <f t="shared" si="2"/>
        <v>1.8181818181818181E-2</v>
      </c>
    </row>
    <row r="29" spans="1:9" x14ac:dyDescent="0.25">
      <c r="A29" s="2" t="s">
        <v>120</v>
      </c>
      <c r="B29" s="14" t="s">
        <v>121</v>
      </c>
      <c r="C29" s="15">
        <v>45</v>
      </c>
      <c r="D29" s="15">
        <v>5</v>
      </c>
      <c r="E29" s="15">
        <v>10</v>
      </c>
      <c r="F29" s="15">
        <v>60</v>
      </c>
      <c r="G29" s="16">
        <f t="shared" si="0"/>
        <v>0.25</v>
      </c>
      <c r="H29" s="12">
        <f t="shared" si="1"/>
        <v>8.3333333333333329E-2</v>
      </c>
      <c r="I29" s="12">
        <f t="shared" si="2"/>
        <v>0.16666666666666666</v>
      </c>
    </row>
    <row r="30" spans="1:9" x14ac:dyDescent="0.25">
      <c r="A30" s="2" t="s">
        <v>176</v>
      </c>
      <c r="B30" s="14" t="s">
        <v>177</v>
      </c>
      <c r="C30" s="15">
        <v>5</v>
      </c>
      <c r="D30" s="15">
        <v>0</v>
      </c>
      <c r="E30" s="15">
        <v>5</v>
      </c>
      <c r="F30" s="15">
        <v>10</v>
      </c>
      <c r="G30" s="16">
        <f t="shared" si="0"/>
        <v>0.5</v>
      </c>
      <c r="H30" s="12">
        <f t="shared" si="1"/>
        <v>0</v>
      </c>
      <c r="I30" s="12">
        <f t="shared" si="2"/>
        <v>0.5</v>
      </c>
    </row>
    <row r="31" spans="1:9" x14ac:dyDescent="0.25">
      <c r="A31" s="2" t="s">
        <v>92</v>
      </c>
      <c r="B31" s="14" t="s">
        <v>93</v>
      </c>
      <c r="C31" s="15">
        <v>60</v>
      </c>
      <c r="D31" s="15">
        <v>45</v>
      </c>
      <c r="E31" s="15">
        <v>0</v>
      </c>
      <c r="F31" s="15">
        <v>105</v>
      </c>
      <c r="G31" s="16">
        <f t="shared" si="0"/>
        <v>0.4285714285714286</v>
      </c>
      <c r="H31" s="12">
        <f t="shared" si="1"/>
        <v>0.42857142857142855</v>
      </c>
      <c r="I31" s="12">
        <f t="shared" si="2"/>
        <v>0</v>
      </c>
    </row>
    <row r="32" spans="1:9" x14ac:dyDescent="0.25">
      <c r="A32" s="2" t="s">
        <v>98</v>
      </c>
      <c r="B32" s="14" t="s">
        <v>99</v>
      </c>
      <c r="C32" s="15">
        <v>55</v>
      </c>
      <c r="D32" s="15">
        <v>5</v>
      </c>
      <c r="E32" s="15">
        <v>5</v>
      </c>
      <c r="F32" s="15">
        <v>65</v>
      </c>
      <c r="G32" s="16">
        <f t="shared" si="0"/>
        <v>0.15384615384615385</v>
      </c>
      <c r="H32" s="12">
        <f t="shared" si="1"/>
        <v>7.6923076923076927E-2</v>
      </c>
      <c r="I32" s="12">
        <f t="shared" si="2"/>
        <v>7.6923076923076927E-2</v>
      </c>
    </row>
    <row r="33" spans="1:9" x14ac:dyDescent="0.25">
      <c r="A33" s="2" t="s">
        <v>10</v>
      </c>
      <c r="B33" s="14" t="s">
        <v>11</v>
      </c>
      <c r="C33" s="15">
        <v>2725</v>
      </c>
      <c r="D33" s="15">
        <v>55</v>
      </c>
      <c r="E33" s="15">
        <v>65</v>
      </c>
      <c r="F33" s="15">
        <v>2845</v>
      </c>
      <c r="G33" s="16">
        <f t="shared" si="0"/>
        <v>4.2179261862917428E-2</v>
      </c>
      <c r="H33" s="12">
        <f t="shared" si="1"/>
        <v>1.9332161687170474E-2</v>
      </c>
      <c r="I33" s="12">
        <f t="shared" si="2"/>
        <v>2.2847100175746926E-2</v>
      </c>
    </row>
    <row r="34" spans="1:9" x14ac:dyDescent="0.25">
      <c r="A34" s="2" t="s">
        <v>152</v>
      </c>
      <c r="B34" s="14" t="s">
        <v>153</v>
      </c>
      <c r="C34" s="15">
        <v>15</v>
      </c>
      <c r="D34" s="15">
        <v>0</v>
      </c>
      <c r="E34" s="15">
        <v>0</v>
      </c>
      <c r="F34" s="15">
        <v>15</v>
      </c>
      <c r="G34" s="16">
        <f t="shared" ref="G34:G65" si="3">1-C34/F34</f>
        <v>0</v>
      </c>
      <c r="H34" s="12">
        <f t="shared" ref="H34:H65" si="4">+D34/$F34</f>
        <v>0</v>
      </c>
      <c r="I34" s="12">
        <f t="shared" ref="I34:I65" si="5">+E34/$F34</f>
        <v>0</v>
      </c>
    </row>
    <row r="35" spans="1:9" x14ac:dyDescent="0.25">
      <c r="A35" s="2" t="s">
        <v>16</v>
      </c>
      <c r="B35" s="14" t="s">
        <v>17</v>
      </c>
      <c r="C35" s="15">
        <v>1310</v>
      </c>
      <c r="D35" s="15">
        <v>235</v>
      </c>
      <c r="E35" s="15">
        <v>75</v>
      </c>
      <c r="F35" s="15">
        <v>1620</v>
      </c>
      <c r="G35" s="16">
        <f t="shared" si="3"/>
        <v>0.19135802469135799</v>
      </c>
      <c r="H35" s="12">
        <f t="shared" si="4"/>
        <v>0.14506172839506173</v>
      </c>
      <c r="I35" s="12">
        <f t="shared" si="5"/>
        <v>4.6296296296296294E-2</v>
      </c>
    </row>
    <row r="36" spans="1:9" x14ac:dyDescent="0.25">
      <c r="A36" s="2" t="s">
        <v>116</v>
      </c>
      <c r="B36" s="14" t="s">
        <v>117</v>
      </c>
      <c r="C36" s="15">
        <v>50</v>
      </c>
      <c r="D36" s="15">
        <v>15</v>
      </c>
      <c r="E36" s="15">
        <v>0</v>
      </c>
      <c r="F36" s="15">
        <v>65</v>
      </c>
      <c r="G36" s="16">
        <f t="shared" si="3"/>
        <v>0.23076923076923073</v>
      </c>
      <c r="H36" s="12">
        <f t="shared" si="4"/>
        <v>0.23076923076923078</v>
      </c>
      <c r="I36" s="12">
        <f t="shared" si="5"/>
        <v>0</v>
      </c>
    </row>
    <row r="37" spans="1:9" x14ac:dyDescent="0.25">
      <c r="A37" s="2" t="s">
        <v>132</v>
      </c>
      <c r="B37" s="14" t="s">
        <v>133</v>
      </c>
      <c r="C37" s="15">
        <v>15</v>
      </c>
      <c r="D37" s="15">
        <v>5</v>
      </c>
      <c r="E37" s="15">
        <v>0</v>
      </c>
      <c r="F37" s="15">
        <v>20</v>
      </c>
      <c r="G37" s="16">
        <f t="shared" si="3"/>
        <v>0.25</v>
      </c>
      <c r="H37" s="12">
        <f t="shared" si="4"/>
        <v>0.25</v>
      </c>
      <c r="I37" s="12">
        <f t="shared" si="5"/>
        <v>0</v>
      </c>
    </row>
    <row r="38" spans="1:9" x14ac:dyDescent="0.25">
      <c r="A38" s="2" t="s">
        <v>190</v>
      </c>
      <c r="B38" s="14" t="s">
        <v>191</v>
      </c>
      <c r="C38" s="15">
        <v>5</v>
      </c>
      <c r="D38" s="15">
        <v>0</v>
      </c>
      <c r="E38" s="15">
        <v>0</v>
      </c>
      <c r="F38" s="15">
        <v>5</v>
      </c>
      <c r="G38" s="16">
        <f t="shared" si="3"/>
        <v>0</v>
      </c>
      <c r="H38" s="12">
        <f t="shared" si="4"/>
        <v>0</v>
      </c>
      <c r="I38" s="12">
        <f t="shared" si="5"/>
        <v>0</v>
      </c>
    </row>
    <row r="39" spans="1:9" x14ac:dyDescent="0.25">
      <c r="A39" s="2" t="s">
        <v>20</v>
      </c>
      <c r="B39" s="14" t="s">
        <v>21</v>
      </c>
      <c r="C39" s="15">
        <v>1070</v>
      </c>
      <c r="D39" s="15">
        <v>40</v>
      </c>
      <c r="E39" s="15">
        <v>30</v>
      </c>
      <c r="F39" s="15">
        <v>1140</v>
      </c>
      <c r="G39" s="16">
        <f t="shared" si="3"/>
        <v>6.1403508771929793E-2</v>
      </c>
      <c r="H39" s="12">
        <f t="shared" si="4"/>
        <v>3.5087719298245612E-2</v>
      </c>
      <c r="I39" s="12">
        <f t="shared" si="5"/>
        <v>2.6315789473684209E-2</v>
      </c>
    </row>
    <row r="40" spans="1:9" x14ac:dyDescent="0.25">
      <c r="A40" s="2" t="s">
        <v>90</v>
      </c>
      <c r="B40" s="14" t="s">
        <v>91</v>
      </c>
      <c r="C40" s="15">
        <v>85</v>
      </c>
      <c r="D40" s="15">
        <v>5</v>
      </c>
      <c r="E40" s="15">
        <v>5</v>
      </c>
      <c r="F40" s="15">
        <v>95</v>
      </c>
      <c r="G40" s="16">
        <f t="shared" si="3"/>
        <v>0.10526315789473684</v>
      </c>
      <c r="H40" s="12">
        <f t="shared" si="4"/>
        <v>5.2631578947368418E-2</v>
      </c>
      <c r="I40" s="12">
        <f t="shared" si="5"/>
        <v>5.2631578947368418E-2</v>
      </c>
    </row>
    <row r="41" spans="1:9" x14ac:dyDescent="0.25">
      <c r="A41" s="2" t="s">
        <v>86</v>
      </c>
      <c r="B41" s="14" t="s">
        <v>87</v>
      </c>
      <c r="C41" s="15">
        <v>145</v>
      </c>
      <c r="D41" s="15">
        <v>35</v>
      </c>
      <c r="E41" s="15">
        <v>0</v>
      </c>
      <c r="F41" s="15">
        <v>180</v>
      </c>
      <c r="G41" s="16">
        <f t="shared" si="3"/>
        <v>0.19444444444444442</v>
      </c>
      <c r="H41" s="12">
        <f t="shared" si="4"/>
        <v>0.19444444444444445</v>
      </c>
      <c r="I41" s="12">
        <f t="shared" si="5"/>
        <v>0</v>
      </c>
    </row>
    <row r="42" spans="1:9" x14ac:dyDescent="0.25">
      <c r="A42" s="2" t="s">
        <v>60</v>
      </c>
      <c r="B42" s="14" t="s">
        <v>61</v>
      </c>
      <c r="C42" s="15">
        <v>90</v>
      </c>
      <c r="D42" s="15">
        <v>195</v>
      </c>
      <c r="E42" s="15">
        <v>20</v>
      </c>
      <c r="F42" s="15">
        <v>305</v>
      </c>
      <c r="G42" s="16">
        <f t="shared" si="3"/>
        <v>0.70491803278688525</v>
      </c>
      <c r="H42" s="12">
        <f t="shared" si="4"/>
        <v>0.63934426229508201</v>
      </c>
      <c r="I42" s="12">
        <f t="shared" si="5"/>
        <v>6.5573770491803282E-2</v>
      </c>
    </row>
    <row r="43" spans="1:9" x14ac:dyDescent="0.25">
      <c r="A43" s="2" t="s">
        <v>108</v>
      </c>
      <c r="B43" s="14" t="s">
        <v>109</v>
      </c>
      <c r="C43" s="15">
        <v>40</v>
      </c>
      <c r="D43" s="15">
        <v>0</v>
      </c>
      <c r="E43" s="15">
        <v>0</v>
      </c>
      <c r="F43" s="15">
        <v>40</v>
      </c>
      <c r="G43" s="16">
        <f t="shared" si="3"/>
        <v>0</v>
      </c>
      <c r="H43" s="12">
        <f t="shared" si="4"/>
        <v>0</v>
      </c>
      <c r="I43" s="12">
        <f t="shared" si="5"/>
        <v>0</v>
      </c>
    </row>
    <row r="44" spans="1:9" x14ac:dyDescent="0.25">
      <c r="A44" s="2" t="s">
        <v>178</v>
      </c>
      <c r="B44" s="14" t="s">
        <v>179</v>
      </c>
      <c r="C44" s="15">
        <v>5</v>
      </c>
      <c r="D44" s="15">
        <v>5</v>
      </c>
      <c r="E44" s="15">
        <v>0</v>
      </c>
      <c r="F44" s="15">
        <v>10</v>
      </c>
      <c r="G44" s="16">
        <f t="shared" si="3"/>
        <v>0.5</v>
      </c>
      <c r="H44" s="12">
        <f t="shared" si="4"/>
        <v>0.5</v>
      </c>
      <c r="I44" s="12">
        <f t="shared" si="5"/>
        <v>0</v>
      </c>
    </row>
    <row r="45" spans="1:9" x14ac:dyDescent="0.25">
      <c r="A45" s="2" t="s">
        <v>180</v>
      </c>
      <c r="B45" s="14" t="s">
        <v>181</v>
      </c>
      <c r="C45" s="15">
        <v>15</v>
      </c>
      <c r="D45" s="15">
        <v>0</v>
      </c>
      <c r="E45" s="15">
        <v>0</v>
      </c>
      <c r="F45" s="15">
        <v>15</v>
      </c>
      <c r="G45" s="16">
        <f t="shared" si="3"/>
        <v>0</v>
      </c>
      <c r="H45" s="12">
        <f t="shared" si="4"/>
        <v>0</v>
      </c>
      <c r="I45" s="12">
        <f t="shared" si="5"/>
        <v>0</v>
      </c>
    </row>
    <row r="46" spans="1:9" x14ac:dyDescent="0.25">
      <c r="A46" s="2" t="s">
        <v>156</v>
      </c>
      <c r="B46" s="14" t="s">
        <v>157</v>
      </c>
      <c r="C46" s="15">
        <v>15</v>
      </c>
      <c r="D46" s="15">
        <v>0</v>
      </c>
      <c r="E46" s="15">
        <v>0</v>
      </c>
      <c r="F46" s="15">
        <v>15</v>
      </c>
      <c r="G46" s="16">
        <f t="shared" si="3"/>
        <v>0</v>
      </c>
      <c r="H46" s="12">
        <f t="shared" si="4"/>
        <v>0</v>
      </c>
      <c r="I46" s="12">
        <f t="shared" si="5"/>
        <v>0</v>
      </c>
    </row>
    <row r="47" spans="1:9" x14ac:dyDescent="0.25">
      <c r="A47" s="2" t="s">
        <v>52</v>
      </c>
      <c r="B47" s="14" t="s">
        <v>223</v>
      </c>
      <c r="C47" s="15">
        <v>560</v>
      </c>
      <c r="D47" s="15">
        <v>75</v>
      </c>
      <c r="E47" s="15">
        <v>45</v>
      </c>
      <c r="F47" s="15">
        <v>680</v>
      </c>
      <c r="G47" s="16">
        <f t="shared" si="3"/>
        <v>0.17647058823529416</v>
      </c>
      <c r="H47" s="12">
        <f t="shared" si="4"/>
        <v>0.11029411764705882</v>
      </c>
      <c r="I47" s="12">
        <f t="shared" si="5"/>
        <v>6.6176470588235295E-2</v>
      </c>
    </row>
    <row r="48" spans="1:9" x14ac:dyDescent="0.25">
      <c r="A48" s="2" t="s">
        <v>124</v>
      </c>
      <c r="B48" s="14" t="s">
        <v>125</v>
      </c>
      <c r="C48" s="15">
        <v>5</v>
      </c>
      <c r="D48" s="15">
        <v>5</v>
      </c>
      <c r="E48" s="15">
        <v>0</v>
      </c>
      <c r="F48" s="15">
        <v>10</v>
      </c>
      <c r="G48" s="16">
        <f t="shared" si="3"/>
        <v>0.5</v>
      </c>
      <c r="H48" s="12">
        <f t="shared" si="4"/>
        <v>0.5</v>
      </c>
      <c r="I48" s="12">
        <f t="shared" si="5"/>
        <v>0</v>
      </c>
    </row>
    <row r="49" spans="1:9" x14ac:dyDescent="0.25">
      <c r="A49" s="2" t="s">
        <v>196</v>
      </c>
      <c r="B49" s="14" t="s">
        <v>197</v>
      </c>
      <c r="C49" s="15">
        <v>5</v>
      </c>
      <c r="D49" s="15">
        <v>0</v>
      </c>
      <c r="E49" s="15">
        <v>0</v>
      </c>
      <c r="F49" s="15">
        <v>5</v>
      </c>
      <c r="G49" s="16">
        <f t="shared" si="3"/>
        <v>0</v>
      </c>
      <c r="H49" s="12">
        <f t="shared" si="4"/>
        <v>0</v>
      </c>
      <c r="I49" s="12">
        <f t="shared" si="5"/>
        <v>0</v>
      </c>
    </row>
    <row r="50" spans="1:9" x14ac:dyDescent="0.25">
      <c r="A50" s="2" t="s">
        <v>134</v>
      </c>
      <c r="B50" s="14" t="s">
        <v>135</v>
      </c>
      <c r="C50" s="15">
        <v>35</v>
      </c>
      <c r="D50" s="15">
        <v>0</v>
      </c>
      <c r="E50" s="15">
        <v>10</v>
      </c>
      <c r="F50" s="15">
        <v>45</v>
      </c>
      <c r="G50" s="16">
        <f t="shared" si="3"/>
        <v>0.22222222222222221</v>
      </c>
      <c r="H50" s="12">
        <f t="shared" si="4"/>
        <v>0</v>
      </c>
      <c r="I50" s="12">
        <f t="shared" si="5"/>
        <v>0.22222222222222221</v>
      </c>
    </row>
    <row r="51" spans="1:9" x14ac:dyDescent="0.25">
      <c r="A51" s="2" t="s">
        <v>162</v>
      </c>
      <c r="B51" s="14" t="s">
        <v>163</v>
      </c>
      <c r="C51" s="15">
        <v>5</v>
      </c>
      <c r="D51" s="15">
        <v>0</v>
      </c>
      <c r="E51" s="15">
        <v>0</v>
      </c>
      <c r="F51" s="15">
        <v>5</v>
      </c>
      <c r="G51" s="16">
        <f t="shared" si="3"/>
        <v>0</v>
      </c>
      <c r="H51" s="12">
        <f t="shared" si="4"/>
        <v>0</v>
      </c>
      <c r="I51" s="12">
        <f t="shared" si="5"/>
        <v>0</v>
      </c>
    </row>
    <row r="52" spans="1:9" x14ac:dyDescent="0.25">
      <c r="A52" s="2" t="s">
        <v>100</v>
      </c>
      <c r="B52" s="14" t="s">
        <v>101</v>
      </c>
      <c r="C52" s="15">
        <v>65</v>
      </c>
      <c r="D52" s="15">
        <v>25</v>
      </c>
      <c r="E52" s="15">
        <v>70</v>
      </c>
      <c r="F52" s="15">
        <v>160</v>
      </c>
      <c r="G52" s="16">
        <f t="shared" si="3"/>
        <v>0.59375</v>
      </c>
      <c r="H52" s="12">
        <f t="shared" si="4"/>
        <v>0.15625</v>
      </c>
      <c r="I52" s="12">
        <f t="shared" si="5"/>
        <v>0.4375</v>
      </c>
    </row>
    <row r="53" spans="1:9" x14ac:dyDescent="0.25">
      <c r="A53" s="2" t="s">
        <v>48</v>
      </c>
      <c r="B53" s="14" t="s">
        <v>49</v>
      </c>
      <c r="C53" s="15">
        <v>310</v>
      </c>
      <c r="D53" s="15">
        <v>125</v>
      </c>
      <c r="E53" s="15">
        <v>10</v>
      </c>
      <c r="F53" s="15">
        <v>445</v>
      </c>
      <c r="G53" s="16">
        <f t="shared" si="3"/>
        <v>0.3033707865168539</v>
      </c>
      <c r="H53" s="12">
        <f t="shared" si="4"/>
        <v>0.2808988764044944</v>
      </c>
      <c r="I53" s="12">
        <f t="shared" si="5"/>
        <v>2.247191011235955E-2</v>
      </c>
    </row>
    <row r="54" spans="1:9" x14ac:dyDescent="0.25">
      <c r="A54" s="2" t="s">
        <v>78</v>
      </c>
      <c r="B54" s="14" t="s">
        <v>79</v>
      </c>
      <c r="C54" s="15">
        <v>135</v>
      </c>
      <c r="D54" s="15">
        <v>20</v>
      </c>
      <c r="E54" s="15">
        <v>10</v>
      </c>
      <c r="F54" s="15">
        <v>165</v>
      </c>
      <c r="G54" s="16">
        <f t="shared" si="3"/>
        <v>0.18181818181818177</v>
      </c>
      <c r="H54" s="12">
        <f t="shared" si="4"/>
        <v>0.12121212121212122</v>
      </c>
      <c r="I54" s="12">
        <f t="shared" si="5"/>
        <v>6.0606060606060608E-2</v>
      </c>
    </row>
    <row r="55" spans="1:9" x14ac:dyDescent="0.25">
      <c r="A55" s="2" t="s">
        <v>82</v>
      </c>
      <c r="B55" s="14" t="s">
        <v>83</v>
      </c>
      <c r="C55" s="15">
        <v>60</v>
      </c>
      <c r="D55" s="15">
        <v>0</v>
      </c>
      <c r="E55" s="15">
        <v>0</v>
      </c>
      <c r="F55" s="15">
        <v>60</v>
      </c>
      <c r="G55" s="16">
        <f t="shared" si="3"/>
        <v>0</v>
      </c>
      <c r="H55" s="12">
        <f t="shared" si="4"/>
        <v>0</v>
      </c>
      <c r="I55" s="12">
        <f t="shared" si="5"/>
        <v>0</v>
      </c>
    </row>
    <row r="56" spans="1:9" x14ac:dyDescent="0.25">
      <c r="A56" s="2" t="s">
        <v>138</v>
      </c>
      <c r="B56" s="14" t="s">
        <v>139</v>
      </c>
      <c r="C56" s="15">
        <v>10</v>
      </c>
      <c r="D56" s="15">
        <v>0</v>
      </c>
      <c r="E56" s="15">
        <v>0</v>
      </c>
      <c r="F56" s="15">
        <v>10</v>
      </c>
      <c r="G56" s="16">
        <f t="shared" si="3"/>
        <v>0</v>
      </c>
      <c r="H56" s="12">
        <f t="shared" si="4"/>
        <v>0</v>
      </c>
      <c r="I56" s="12">
        <f t="shared" si="5"/>
        <v>0</v>
      </c>
    </row>
    <row r="57" spans="1:9" x14ac:dyDescent="0.25">
      <c r="A57" s="2" t="s">
        <v>68</v>
      </c>
      <c r="B57" s="14" t="s">
        <v>69</v>
      </c>
      <c r="C57" s="15">
        <v>145</v>
      </c>
      <c r="D57" s="15">
        <v>5</v>
      </c>
      <c r="E57" s="15">
        <v>0</v>
      </c>
      <c r="F57" s="15">
        <v>150</v>
      </c>
      <c r="G57" s="16">
        <f t="shared" si="3"/>
        <v>3.3333333333333326E-2</v>
      </c>
      <c r="H57" s="12">
        <f t="shared" si="4"/>
        <v>3.3333333333333333E-2</v>
      </c>
      <c r="I57" s="12">
        <f t="shared" si="5"/>
        <v>0</v>
      </c>
    </row>
    <row r="58" spans="1:9" x14ac:dyDescent="0.25">
      <c r="A58" s="2" t="s">
        <v>24</v>
      </c>
      <c r="B58" s="14" t="s">
        <v>25</v>
      </c>
      <c r="C58" s="15">
        <v>885</v>
      </c>
      <c r="D58" s="15">
        <v>75</v>
      </c>
      <c r="E58" s="15">
        <v>15</v>
      </c>
      <c r="F58" s="15">
        <v>975</v>
      </c>
      <c r="G58" s="16">
        <f t="shared" si="3"/>
        <v>9.2307692307692313E-2</v>
      </c>
      <c r="H58" s="12">
        <f t="shared" si="4"/>
        <v>7.6923076923076927E-2</v>
      </c>
      <c r="I58" s="12">
        <f t="shared" si="5"/>
        <v>1.5384615384615385E-2</v>
      </c>
    </row>
    <row r="59" spans="1:9" x14ac:dyDescent="0.25">
      <c r="A59" s="2" t="s">
        <v>200</v>
      </c>
      <c r="B59" s="14" t="s">
        <v>201</v>
      </c>
      <c r="C59" s="15">
        <v>10</v>
      </c>
      <c r="D59" s="15">
        <v>0</v>
      </c>
      <c r="E59" s="15">
        <v>0</v>
      </c>
      <c r="F59" s="15">
        <v>10</v>
      </c>
      <c r="G59" s="16">
        <f t="shared" si="3"/>
        <v>0</v>
      </c>
      <c r="H59" s="12">
        <f t="shared" si="4"/>
        <v>0</v>
      </c>
      <c r="I59" s="12">
        <f t="shared" si="5"/>
        <v>0</v>
      </c>
    </row>
    <row r="60" spans="1:9" x14ac:dyDescent="0.25">
      <c r="A60" s="2" t="s">
        <v>174</v>
      </c>
      <c r="B60" s="14" t="s">
        <v>175</v>
      </c>
      <c r="C60" s="15">
        <v>15</v>
      </c>
      <c r="D60" s="15">
        <v>5</v>
      </c>
      <c r="E60" s="15">
        <v>0</v>
      </c>
      <c r="F60" s="15">
        <v>20</v>
      </c>
      <c r="G60" s="16">
        <f t="shared" si="3"/>
        <v>0.25</v>
      </c>
      <c r="H60" s="12">
        <f t="shared" si="4"/>
        <v>0.25</v>
      </c>
      <c r="I60" s="12">
        <f t="shared" si="5"/>
        <v>0</v>
      </c>
    </row>
    <row r="61" spans="1:9" x14ac:dyDescent="0.25">
      <c r="A61" s="2" t="s">
        <v>128</v>
      </c>
      <c r="B61" s="14" t="s">
        <v>129</v>
      </c>
      <c r="C61" s="15">
        <v>30</v>
      </c>
      <c r="D61" s="15">
        <v>0</v>
      </c>
      <c r="E61" s="15">
        <v>15</v>
      </c>
      <c r="F61" s="15">
        <v>45</v>
      </c>
      <c r="G61" s="16">
        <f t="shared" si="3"/>
        <v>0.33333333333333337</v>
      </c>
      <c r="H61" s="12">
        <f t="shared" si="4"/>
        <v>0</v>
      </c>
      <c r="I61" s="12">
        <f t="shared" si="5"/>
        <v>0.33333333333333331</v>
      </c>
    </row>
    <row r="62" spans="1:9" x14ac:dyDescent="0.25">
      <c r="A62" s="2" t="s">
        <v>56</v>
      </c>
      <c r="B62" s="14" t="s">
        <v>57</v>
      </c>
      <c r="C62" s="15">
        <v>305</v>
      </c>
      <c r="D62" s="15">
        <v>50</v>
      </c>
      <c r="E62" s="15">
        <v>0</v>
      </c>
      <c r="F62" s="15">
        <v>355</v>
      </c>
      <c r="G62" s="16">
        <f t="shared" si="3"/>
        <v>0.14084507042253525</v>
      </c>
      <c r="H62" s="12">
        <f t="shared" si="4"/>
        <v>0.14084507042253522</v>
      </c>
      <c r="I62" s="12">
        <f t="shared" si="5"/>
        <v>0</v>
      </c>
    </row>
    <row r="63" spans="1:9" x14ac:dyDescent="0.25">
      <c r="A63" s="2" t="s">
        <v>224</v>
      </c>
      <c r="B63" s="14" t="s">
        <v>225</v>
      </c>
      <c r="C63" s="15">
        <v>5</v>
      </c>
      <c r="D63" s="15">
        <v>0</v>
      </c>
      <c r="E63" s="15">
        <v>0</v>
      </c>
      <c r="F63" s="15">
        <v>5</v>
      </c>
      <c r="G63" s="16">
        <f t="shared" si="3"/>
        <v>0</v>
      </c>
      <c r="H63" s="12">
        <f t="shared" si="4"/>
        <v>0</v>
      </c>
      <c r="I63" s="12">
        <f t="shared" si="5"/>
        <v>0</v>
      </c>
    </row>
    <row r="64" spans="1:9" x14ac:dyDescent="0.25">
      <c r="A64" s="2" t="s">
        <v>140</v>
      </c>
      <c r="B64" s="14" t="s">
        <v>141</v>
      </c>
      <c r="C64" s="15">
        <v>10</v>
      </c>
      <c r="D64" s="15">
        <v>0</v>
      </c>
      <c r="E64" s="15">
        <v>0</v>
      </c>
      <c r="F64" s="15">
        <v>10</v>
      </c>
      <c r="G64" s="16">
        <f t="shared" si="3"/>
        <v>0</v>
      </c>
      <c r="H64" s="12">
        <f t="shared" si="4"/>
        <v>0</v>
      </c>
      <c r="I64" s="12">
        <f t="shared" si="5"/>
        <v>0</v>
      </c>
    </row>
    <row r="65" spans="1:9" x14ac:dyDescent="0.25">
      <c r="A65" s="2" t="s">
        <v>26</v>
      </c>
      <c r="B65" s="14" t="s">
        <v>27</v>
      </c>
      <c r="C65" s="15">
        <v>705</v>
      </c>
      <c r="D65" s="15">
        <v>40</v>
      </c>
      <c r="E65" s="15">
        <v>25</v>
      </c>
      <c r="F65" s="15">
        <v>770</v>
      </c>
      <c r="G65" s="16">
        <f t="shared" si="3"/>
        <v>8.4415584415584388E-2</v>
      </c>
      <c r="H65" s="12">
        <f t="shared" si="4"/>
        <v>5.1948051948051951E-2</v>
      </c>
      <c r="I65" s="12">
        <f t="shared" si="5"/>
        <v>3.2467532467532464E-2</v>
      </c>
    </row>
    <row r="66" spans="1:9" x14ac:dyDescent="0.25">
      <c r="A66" s="2" t="s">
        <v>160</v>
      </c>
      <c r="B66" s="14" t="s">
        <v>161</v>
      </c>
      <c r="C66" s="15">
        <v>0</v>
      </c>
      <c r="D66" s="15">
        <v>10</v>
      </c>
      <c r="E66" s="15">
        <v>0</v>
      </c>
      <c r="F66" s="15">
        <v>10</v>
      </c>
      <c r="G66" s="16">
        <f t="shared" ref="G66:G96" si="6">1-C66/F66</f>
        <v>1</v>
      </c>
      <c r="H66" s="12">
        <f t="shared" ref="H66:H96" si="7">+D66/$F66</f>
        <v>1</v>
      </c>
      <c r="I66" s="12">
        <f t="shared" ref="I66:I96" si="8">+E66/$F66</f>
        <v>0</v>
      </c>
    </row>
    <row r="67" spans="1:9" x14ac:dyDescent="0.25">
      <c r="A67" s="2" t="s">
        <v>144</v>
      </c>
      <c r="B67" s="14" t="s">
        <v>145</v>
      </c>
      <c r="C67" s="15">
        <v>20</v>
      </c>
      <c r="D67" s="15">
        <v>0</v>
      </c>
      <c r="E67" s="15">
        <v>0</v>
      </c>
      <c r="F67" s="15">
        <v>20</v>
      </c>
      <c r="G67" s="16">
        <f t="shared" si="6"/>
        <v>0</v>
      </c>
      <c r="H67" s="12">
        <f t="shared" si="7"/>
        <v>0</v>
      </c>
      <c r="I67" s="12">
        <f t="shared" si="8"/>
        <v>0</v>
      </c>
    </row>
    <row r="68" spans="1:9" x14ac:dyDescent="0.25">
      <c r="A68" s="2" t="s">
        <v>40</v>
      </c>
      <c r="B68" s="14" t="s">
        <v>41</v>
      </c>
      <c r="C68" s="15">
        <v>375</v>
      </c>
      <c r="D68" s="15">
        <v>20</v>
      </c>
      <c r="E68" s="15">
        <v>20</v>
      </c>
      <c r="F68" s="15">
        <v>415</v>
      </c>
      <c r="G68" s="16">
        <f t="shared" si="6"/>
        <v>9.6385542168674676E-2</v>
      </c>
      <c r="H68" s="12">
        <f t="shared" si="7"/>
        <v>4.8192771084337352E-2</v>
      </c>
      <c r="I68" s="12">
        <f t="shared" si="8"/>
        <v>4.8192771084337352E-2</v>
      </c>
    </row>
    <row r="69" spans="1:9" x14ac:dyDescent="0.25">
      <c r="A69" s="2" t="s">
        <v>146</v>
      </c>
      <c r="B69" s="14" t="s">
        <v>147</v>
      </c>
      <c r="C69" s="15">
        <v>20</v>
      </c>
      <c r="D69" s="15">
        <v>0</v>
      </c>
      <c r="E69" s="15">
        <v>0</v>
      </c>
      <c r="F69" s="15">
        <v>20</v>
      </c>
      <c r="G69" s="16">
        <f t="shared" si="6"/>
        <v>0</v>
      </c>
      <c r="H69" s="12">
        <f t="shared" si="7"/>
        <v>0</v>
      </c>
      <c r="I69" s="12">
        <f t="shared" si="8"/>
        <v>0</v>
      </c>
    </row>
    <row r="70" spans="1:9" x14ac:dyDescent="0.25">
      <c r="A70" s="2" t="s">
        <v>118</v>
      </c>
      <c r="B70" s="14" t="s">
        <v>119</v>
      </c>
      <c r="C70" s="15">
        <v>40</v>
      </c>
      <c r="D70" s="15">
        <v>70</v>
      </c>
      <c r="E70" s="15">
        <v>0</v>
      </c>
      <c r="F70" s="15">
        <v>110</v>
      </c>
      <c r="G70" s="16">
        <f t="shared" si="6"/>
        <v>0.63636363636363635</v>
      </c>
      <c r="H70" s="12">
        <f t="shared" si="7"/>
        <v>0.63636363636363635</v>
      </c>
      <c r="I70" s="12">
        <f t="shared" si="8"/>
        <v>0</v>
      </c>
    </row>
    <row r="71" spans="1:9" x14ac:dyDescent="0.25">
      <c r="A71" s="2" t="s">
        <v>38</v>
      </c>
      <c r="B71" s="14" t="s">
        <v>39</v>
      </c>
      <c r="C71" s="15">
        <v>510</v>
      </c>
      <c r="D71" s="15">
        <v>180</v>
      </c>
      <c r="E71" s="15">
        <v>55</v>
      </c>
      <c r="F71" s="15">
        <v>745</v>
      </c>
      <c r="G71" s="16">
        <f t="shared" si="6"/>
        <v>0.31543624161073824</v>
      </c>
      <c r="H71" s="12">
        <f t="shared" si="7"/>
        <v>0.24161073825503357</v>
      </c>
      <c r="I71" s="12">
        <f t="shared" si="8"/>
        <v>7.3825503355704702E-2</v>
      </c>
    </row>
    <row r="72" spans="1:9" x14ac:dyDescent="0.25">
      <c r="A72" s="2" t="s">
        <v>114</v>
      </c>
      <c r="B72" s="14" t="s">
        <v>115</v>
      </c>
      <c r="C72" s="15">
        <v>25</v>
      </c>
      <c r="D72" s="15">
        <v>35</v>
      </c>
      <c r="E72" s="15">
        <v>0</v>
      </c>
      <c r="F72" s="15">
        <v>60</v>
      </c>
      <c r="G72" s="16">
        <f t="shared" si="6"/>
        <v>0.58333333333333326</v>
      </c>
      <c r="H72" s="12">
        <f t="shared" si="7"/>
        <v>0.58333333333333337</v>
      </c>
      <c r="I72" s="12">
        <f t="shared" si="8"/>
        <v>0</v>
      </c>
    </row>
    <row r="73" spans="1:9" x14ac:dyDescent="0.25">
      <c r="A73" s="2" t="s">
        <v>226</v>
      </c>
      <c r="B73" s="14" t="s">
        <v>227</v>
      </c>
      <c r="C73" s="15">
        <v>0</v>
      </c>
      <c r="D73" s="15">
        <v>5</v>
      </c>
      <c r="E73" s="15">
        <v>0</v>
      </c>
      <c r="F73" s="15">
        <v>5</v>
      </c>
      <c r="G73" s="16">
        <f t="shared" si="6"/>
        <v>1</v>
      </c>
      <c r="H73" s="12">
        <f t="shared" si="7"/>
        <v>1</v>
      </c>
      <c r="I73" s="12">
        <f t="shared" si="8"/>
        <v>0</v>
      </c>
    </row>
    <row r="74" spans="1:9" x14ac:dyDescent="0.25">
      <c r="A74" s="2" t="s">
        <v>32</v>
      </c>
      <c r="B74" s="14" t="s">
        <v>33</v>
      </c>
      <c r="C74" s="15">
        <v>350</v>
      </c>
      <c r="D74" s="15">
        <v>475</v>
      </c>
      <c r="E74" s="15">
        <v>170</v>
      </c>
      <c r="F74" s="15">
        <v>995</v>
      </c>
      <c r="G74" s="16">
        <f t="shared" si="6"/>
        <v>0.64824120603015079</v>
      </c>
      <c r="H74" s="12">
        <f t="shared" si="7"/>
        <v>0.47738693467336685</v>
      </c>
      <c r="I74" s="12">
        <f t="shared" si="8"/>
        <v>0.17085427135678391</v>
      </c>
    </row>
    <row r="75" spans="1:9" x14ac:dyDescent="0.25">
      <c r="A75" s="2" t="s">
        <v>42</v>
      </c>
      <c r="B75" s="14" t="s">
        <v>43</v>
      </c>
      <c r="C75" s="15">
        <v>360</v>
      </c>
      <c r="D75" s="15">
        <v>30</v>
      </c>
      <c r="E75" s="15">
        <v>10</v>
      </c>
      <c r="F75" s="15">
        <v>400</v>
      </c>
      <c r="G75" s="16">
        <f t="shared" si="6"/>
        <v>9.9999999999999978E-2</v>
      </c>
      <c r="H75" s="12">
        <f t="shared" si="7"/>
        <v>7.4999999999999997E-2</v>
      </c>
      <c r="I75" s="12">
        <f t="shared" si="8"/>
        <v>2.5000000000000001E-2</v>
      </c>
    </row>
    <row r="76" spans="1:9" x14ac:dyDescent="0.25">
      <c r="A76" s="2" t="s">
        <v>106</v>
      </c>
      <c r="B76" s="14" t="s">
        <v>107</v>
      </c>
      <c r="C76" s="15">
        <v>65</v>
      </c>
      <c r="D76" s="15">
        <v>25</v>
      </c>
      <c r="E76" s="15">
        <v>0</v>
      </c>
      <c r="F76" s="15">
        <v>90</v>
      </c>
      <c r="G76" s="16">
        <f t="shared" si="6"/>
        <v>0.27777777777777779</v>
      </c>
      <c r="H76" s="12">
        <f t="shared" si="7"/>
        <v>0.27777777777777779</v>
      </c>
      <c r="I76" s="12">
        <f t="shared" si="8"/>
        <v>0</v>
      </c>
    </row>
    <row r="77" spans="1:9" x14ac:dyDescent="0.25">
      <c r="A77" s="2" t="s">
        <v>122</v>
      </c>
      <c r="B77" s="14" t="s">
        <v>123</v>
      </c>
      <c r="C77" s="15">
        <v>30</v>
      </c>
      <c r="D77" s="15">
        <v>10</v>
      </c>
      <c r="E77" s="15">
        <v>5</v>
      </c>
      <c r="F77" s="15">
        <v>45</v>
      </c>
      <c r="G77" s="16">
        <f t="shared" si="6"/>
        <v>0.33333333333333337</v>
      </c>
      <c r="H77" s="12">
        <f t="shared" si="7"/>
        <v>0.22222222222222221</v>
      </c>
      <c r="I77" s="12">
        <f t="shared" si="8"/>
        <v>0.1111111111111111</v>
      </c>
    </row>
    <row r="78" spans="1:9" x14ac:dyDescent="0.25">
      <c r="A78" s="2" t="s">
        <v>44</v>
      </c>
      <c r="B78" s="14" t="s">
        <v>45</v>
      </c>
      <c r="C78" s="15">
        <v>345</v>
      </c>
      <c r="D78" s="15">
        <v>35</v>
      </c>
      <c r="E78" s="15">
        <v>145</v>
      </c>
      <c r="F78" s="15">
        <v>525</v>
      </c>
      <c r="G78" s="16">
        <f t="shared" si="6"/>
        <v>0.34285714285714286</v>
      </c>
      <c r="H78" s="12">
        <f t="shared" si="7"/>
        <v>6.6666666666666666E-2</v>
      </c>
      <c r="I78" s="12">
        <f t="shared" si="8"/>
        <v>0.27619047619047621</v>
      </c>
    </row>
    <row r="79" spans="1:9" x14ac:dyDescent="0.25">
      <c r="A79" s="2" t="s">
        <v>50</v>
      </c>
      <c r="B79" s="14" t="s">
        <v>51</v>
      </c>
      <c r="C79" s="15">
        <v>310</v>
      </c>
      <c r="D79" s="15">
        <v>25</v>
      </c>
      <c r="E79" s="15">
        <v>20</v>
      </c>
      <c r="F79" s="15">
        <v>355</v>
      </c>
      <c r="G79" s="16">
        <f t="shared" si="6"/>
        <v>0.12676056338028174</v>
      </c>
      <c r="H79" s="12">
        <f t="shared" si="7"/>
        <v>7.0422535211267609E-2</v>
      </c>
      <c r="I79" s="12">
        <f t="shared" si="8"/>
        <v>5.6338028169014086E-2</v>
      </c>
    </row>
    <row r="80" spans="1:9" x14ac:dyDescent="0.25">
      <c r="A80" s="2" t="s">
        <v>170</v>
      </c>
      <c r="B80" s="14" t="s">
        <v>171</v>
      </c>
      <c r="C80" s="15">
        <v>10</v>
      </c>
      <c r="D80" s="15">
        <v>5</v>
      </c>
      <c r="E80" s="15">
        <v>0</v>
      </c>
      <c r="F80" s="15">
        <v>15</v>
      </c>
      <c r="G80" s="16">
        <f t="shared" si="6"/>
        <v>0.33333333333333337</v>
      </c>
      <c r="H80" s="12">
        <f t="shared" si="7"/>
        <v>0.33333333333333331</v>
      </c>
      <c r="I80" s="12">
        <f t="shared" si="8"/>
        <v>0</v>
      </c>
    </row>
    <row r="81" spans="1:9" x14ac:dyDescent="0.25">
      <c r="A81" s="2" t="s">
        <v>46</v>
      </c>
      <c r="B81" s="14" t="s">
        <v>47</v>
      </c>
      <c r="C81" s="15">
        <v>195</v>
      </c>
      <c r="D81" s="15">
        <v>335</v>
      </c>
      <c r="E81" s="15">
        <v>350</v>
      </c>
      <c r="F81" s="15">
        <v>880</v>
      </c>
      <c r="G81" s="16">
        <f t="shared" si="6"/>
        <v>0.77840909090909094</v>
      </c>
      <c r="H81" s="12">
        <f t="shared" si="7"/>
        <v>0.38068181818181818</v>
      </c>
      <c r="I81" s="12">
        <f t="shared" si="8"/>
        <v>0.39772727272727271</v>
      </c>
    </row>
    <row r="82" spans="1:9" x14ac:dyDescent="0.25">
      <c r="A82" s="2" t="s">
        <v>76</v>
      </c>
      <c r="B82" s="14" t="s">
        <v>77</v>
      </c>
      <c r="C82" s="15">
        <v>180</v>
      </c>
      <c r="D82" s="15">
        <v>30</v>
      </c>
      <c r="E82" s="15">
        <v>10</v>
      </c>
      <c r="F82" s="15">
        <v>220</v>
      </c>
      <c r="G82" s="16">
        <f t="shared" si="6"/>
        <v>0.18181818181818177</v>
      </c>
      <c r="H82" s="12">
        <f t="shared" si="7"/>
        <v>0.13636363636363635</v>
      </c>
      <c r="I82" s="12">
        <f t="shared" si="8"/>
        <v>4.5454545454545456E-2</v>
      </c>
    </row>
    <row r="83" spans="1:9" x14ac:dyDescent="0.25">
      <c r="A83" s="2" t="s">
        <v>130</v>
      </c>
      <c r="B83" s="14" t="s">
        <v>131</v>
      </c>
      <c r="C83" s="15">
        <v>35</v>
      </c>
      <c r="D83" s="15">
        <v>0</v>
      </c>
      <c r="E83" s="15">
        <v>5</v>
      </c>
      <c r="F83" s="15">
        <v>40</v>
      </c>
      <c r="G83" s="16">
        <f t="shared" si="6"/>
        <v>0.125</v>
      </c>
      <c r="H83" s="12">
        <f t="shared" si="7"/>
        <v>0</v>
      </c>
      <c r="I83" s="12">
        <f t="shared" si="8"/>
        <v>0.125</v>
      </c>
    </row>
    <row r="84" spans="1:9" x14ac:dyDescent="0.25">
      <c r="A84" s="2" t="s">
        <v>172</v>
      </c>
      <c r="B84" s="14" t="s">
        <v>173</v>
      </c>
      <c r="C84" s="15">
        <v>25</v>
      </c>
      <c r="D84" s="15">
        <v>0</v>
      </c>
      <c r="E84" s="15">
        <v>0</v>
      </c>
      <c r="F84" s="15">
        <v>25</v>
      </c>
      <c r="G84" s="16">
        <f t="shared" si="6"/>
        <v>0</v>
      </c>
      <c r="H84" s="12">
        <f t="shared" si="7"/>
        <v>0</v>
      </c>
      <c r="I84" s="12">
        <f t="shared" si="8"/>
        <v>0</v>
      </c>
    </row>
    <row r="85" spans="1:9" x14ac:dyDescent="0.25">
      <c r="A85" s="2" t="s">
        <v>88</v>
      </c>
      <c r="B85" s="14" t="s">
        <v>89</v>
      </c>
      <c r="C85" s="15">
        <v>85</v>
      </c>
      <c r="D85" s="15">
        <v>10</v>
      </c>
      <c r="E85" s="15">
        <v>5</v>
      </c>
      <c r="F85" s="15">
        <v>100</v>
      </c>
      <c r="G85" s="16">
        <f t="shared" si="6"/>
        <v>0.15000000000000002</v>
      </c>
      <c r="H85" s="12">
        <f t="shared" si="7"/>
        <v>0.1</v>
      </c>
      <c r="I85" s="12">
        <f t="shared" si="8"/>
        <v>0.05</v>
      </c>
    </row>
    <row r="86" spans="1:9" x14ac:dyDescent="0.25">
      <c r="A86" s="2" t="s">
        <v>34</v>
      </c>
      <c r="B86" s="14" t="s">
        <v>35</v>
      </c>
      <c r="C86" s="15">
        <v>360</v>
      </c>
      <c r="D86" s="15">
        <v>140</v>
      </c>
      <c r="E86" s="15">
        <v>10</v>
      </c>
      <c r="F86" s="15">
        <v>510</v>
      </c>
      <c r="G86" s="16">
        <f t="shared" si="6"/>
        <v>0.29411764705882348</v>
      </c>
      <c r="H86" s="12">
        <f t="shared" si="7"/>
        <v>0.27450980392156865</v>
      </c>
      <c r="I86" s="12">
        <f t="shared" si="8"/>
        <v>1.9607843137254902E-2</v>
      </c>
    </row>
    <row r="87" spans="1:9" x14ac:dyDescent="0.25">
      <c r="A87" s="2" t="s">
        <v>206</v>
      </c>
      <c r="B87" s="14" t="s">
        <v>207</v>
      </c>
      <c r="C87" s="15">
        <v>5</v>
      </c>
      <c r="D87" s="15">
        <v>0</v>
      </c>
      <c r="E87" s="15">
        <v>0</v>
      </c>
      <c r="F87" s="15">
        <v>5</v>
      </c>
      <c r="G87" s="16">
        <f t="shared" si="6"/>
        <v>0</v>
      </c>
      <c r="H87" s="12">
        <f t="shared" si="7"/>
        <v>0</v>
      </c>
      <c r="I87" s="12">
        <f t="shared" si="8"/>
        <v>0</v>
      </c>
    </row>
    <row r="88" spans="1:9" x14ac:dyDescent="0.25">
      <c r="A88" s="2" t="s">
        <v>166</v>
      </c>
      <c r="B88" s="14" t="s">
        <v>167</v>
      </c>
      <c r="C88" s="15">
        <v>5</v>
      </c>
      <c r="D88" s="15">
        <v>5</v>
      </c>
      <c r="E88" s="15">
        <v>0</v>
      </c>
      <c r="F88" s="15">
        <v>10</v>
      </c>
      <c r="G88" s="16">
        <f t="shared" si="6"/>
        <v>0.5</v>
      </c>
      <c r="H88" s="12">
        <f t="shared" si="7"/>
        <v>0.5</v>
      </c>
      <c r="I88" s="12">
        <f t="shared" si="8"/>
        <v>0</v>
      </c>
    </row>
    <row r="89" spans="1:9" x14ac:dyDescent="0.25">
      <c r="A89" s="2" t="s">
        <v>64</v>
      </c>
      <c r="B89" s="14" t="s">
        <v>65</v>
      </c>
      <c r="C89" s="15">
        <v>185</v>
      </c>
      <c r="D89" s="15">
        <v>10</v>
      </c>
      <c r="E89" s="15">
        <v>15</v>
      </c>
      <c r="F89" s="15">
        <v>210</v>
      </c>
      <c r="G89" s="16">
        <f t="shared" si="6"/>
        <v>0.11904761904761907</v>
      </c>
      <c r="H89" s="12">
        <f t="shared" si="7"/>
        <v>4.7619047619047616E-2</v>
      </c>
      <c r="I89" s="12">
        <f t="shared" si="8"/>
        <v>7.1428571428571425E-2</v>
      </c>
    </row>
    <row r="90" spans="1:9" x14ac:dyDescent="0.25">
      <c r="A90" s="2" t="s">
        <v>228</v>
      </c>
      <c r="B90" s="14" t="s">
        <v>229</v>
      </c>
      <c r="C90" s="15">
        <v>5</v>
      </c>
      <c r="D90" s="15">
        <v>0</v>
      </c>
      <c r="E90" s="15">
        <v>0</v>
      </c>
      <c r="F90" s="15">
        <v>5</v>
      </c>
      <c r="G90" s="16">
        <f t="shared" si="6"/>
        <v>0</v>
      </c>
      <c r="H90" s="12">
        <f t="shared" si="7"/>
        <v>0</v>
      </c>
      <c r="I90" s="12">
        <f t="shared" si="8"/>
        <v>0</v>
      </c>
    </row>
    <row r="91" spans="1:9" x14ac:dyDescent="0.25">
      <c r="A91" s="2" t="s">
        <v>168</v>
      </c>
      <c r="B91" s="14" t="s">
        <v>169</v>
      </c>
      <c r="C91" s="15">
        <v>5</v>
      </c>
      <c r="D91" s="15">
        <v>0</v>
      </c>
      <c r="E91" s="15">
        <v>0</v>
      </c>
      <c r="F91" s="15">
        <v>5</v>
      </c>
      <c r="G91" s="16">
        <f t="shared" si="6"/>
        <v>0</v>
      </c>
      <c r="H91" s="12">
        <f t="shared" si="7"/>
        <v>0</v>
      </c>
      <c r="I91" s="12">
        <f t="shared" si="8"/>
        <v>0</v>
      </c>
    </row>
    <row r="92" spans="1:9" x14ac:dyDescent="0.25">
      <c r="A92" s="2" t="s">
        <v>74</v>
      </c>
      <c r="B92" s="14" t="s">
        <v>75</v>
      </c>
      <c r="C92" s="15">
        <v>40</v>
      </c>
      <c r="D92" s="15">
        <v>40</v>
      </c>
      <c r="E92" s="15">
        <v>15</v>
      </c>
      <c r="F92" s="15">
        <v>95</v>
      </c>
      <c r="G92" s="16">
        <f t="shared" si="6"/>
        <v>0.57894736842105265</v>
      </c>
      <c r="H92" s="12">
        <f t="shared" si="7"/>
        <v>0.42105263157894735</v>
      </c>
      <c r="I92" s="12">
        <f t="shared" si="8"/>
        <v>0.15789473684210525</v>
      </c>
    </row>
    <row r="93" spans="1:9" x14ac:dyDescent="0.25">
      <c r="A93" s="2" t="s">
        <v>154</v>
      </c>
      <c r="B93" s="14" t="s">
        <v>155</v>
      </c>
      <c r="C93" s="15">
        <v>15</v>
      </c>
      <c r="D93" s="15">
        <v>5</v>
      </c>
      <c r="E93" s="15">
        <v>0</v>
      </c>
      <c r="F93" s="15">
        <v>20</v>
      </c>
      <c r="G93" s="16">
        <f t="shared" si="6"/>
        <v>0.25</v>
      </c>
      <c r="H93" s="12">
        <f t="shared" si="7"/>
        <v>0.25</v>
      </c>
      <c r="I93" s="12">
        <f t="shared" si="8"/>
        <v>0</v>
      </c>
    </row>
    <row r="94" spans="1:9" x14ac:dyDescent="0.25">
      <c r="A94" s="2" t="s">
        <v>136</v>
      </c>
      <c r="B94" s="14" t="s">
        <v>137</v>
      </c>
      <c r="C94" s="15">
        <v>20</v>
      </c>
      <c r="D94" s="15">
        <v>10</v>
      </c>
      <c r="E94" s="15">
        <v>35</v>
      </c>
      <c r="F94" s="15">
        <v>65</v>
      </c>
      <c r="G94" s="16">
        <f t="shared" si="6"/>
        <v>0.69230769230769229</v>
      </c>
      <c r="H94" s="12">
        <f t="shared" si="7"/>
        <v>0.15384615384615385</v>
      </c>
      <c r="I94" s="12">
        <f t="shared" si="8"/>
        <v>0.53846153846153844</v>
      </c>
    </row>
    <row r="95" spans="1:9" x14ac:dyDescent="0.25">
      <c r="A95" s="2" t="s">
        <v>164</v>
      </c>
      <c r="B95" s="14" t="s">
        <v>165</v>
      </c>
      <c r="C95" s="15">
        <v>5</v>
      </c>
      <c r="D95" s="15">
        <v>5</v>
      </c>
      <c r="E95" s="15">
        <v>0</v>
      </c>
      <c r="F95" s="15">
        <v>10</v>
      </c>
      <c r="G95" s="16">
        <f t="shared" si="6"/>
        <v>0.5</v>
      </c>
      <c r="H95" s="12">
        <f t="shared" si="7"/>
        <v>0.5</v>
      </c>
      <c r="I95" s="12">
        <f t="shared" si="8"/>
        <v>0</v>
      </c>
    </row>
    <row r="96" spans="1:9" x14ac:dyDescent="0.25">
      <c r="B96" s="14" t="s">
        <v>4</v>
      </c>
      <c r="C96" s="15">
        <v>21235</v>
      </c>
      <c r="D96" s="15">
        <v>4175</v>
      </c>
      <c r="E96" s="15">
        <v>3100</v>
      </c>
      <c r="F96" s="15">
        <v>28510</v>
      </c>
      <c r="G96" s="16">
        <f t="shared" si="6"/>
        <v>0.25517362329007365</v>
      </c>
      <c r="H96" s="12">
        <f t="shared" si="7"/>
        <v>0.1464398456681866</v>
      </c>
      <c r="I96" s="12">
        <f t="shared" si="8"/>
        <v>0.10873377762188706</v>
      </c>
    </row>
  </sheetData>
  <autoFilter ref="A1:I96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W98"/>
  <sheetViews>
    <sheetView zoomScaleNormal="100" workbookViewId="0">
      <selection activeCell="Q2" sqref="Q2"/>
    </sheetView>
  </sheetViews>
  <sheetFormatPr baseColWidth="10" defaultColWidth="9.140625" defaultRowHeight="15" x14ac:dyDescent="0.25"/>
  <cols>
    <col min="1" max="2" width="11" style="2" customWidth="1"/>
    <col min="3" max="6" width="11.42578125" style="2" hidden="1" customWidth="1"/>
    <col min="7" max="12" width="11" style="2" hidden="1" customWidth="1"/>
    <col min="13" max="16" width="11" style="2" customWidth="1"/>
    <col min="17" max="17" width="11" style="13" customWidth="1"/>
    <col min="18" max="257" width="11" style="2" customWidth="1"/>
    <col min="258" max="1025" width="11" customWidth="1"/>
  </cols>
  <sheetData>
    <row r="1" spans="1:17" x14ac:dyDescent="0.25">
      <c r="A1" s="2" t="s">
        <v>0</v>
      </c>
      <c r="B1" s="17" t="s">
        <v>230</v>
      </c>
      <c r="C1" s="17" t="s">
        <v>231</v>
      </c>
      <c r="D1" s="17" t="s">
        <v>232</v>
      </c>
      <c r="E1" s="17" t="s">
        <v>233</v>
      </c>
      <c r="F1" s="17" t="s">
        <v>217</v>
      </c>
      <c r="G1" s="18" t="s">
        <v>234</v>
      </c>
      <c r="I1" s="18" t="s">
        <v>235</v>
      </c>
      <c r="J1" s="18" t="s">
        <v>236</v>
      </c>
      <c r="K1" s="18" t="s">
        <v>237</v>
      </c>
      <c r="L1" s="18" t="s">
        <v>9</v>
      </c>
      <c r="M1" s="17" t="s">
        <v>238</v>
      </c>
      <c r="N1" s="17" t="s">
        <v>215</v>
      </c>
      <c r="O1" s="17" t="s">
        <v>239</v>
      </c>
      <c r="P1" s="17" t="s">
        <v>9</v>
      </c>
      <c r="Q1" s="19" t="s">
        <v>240</v>
      </c>
    </row>
    <row r="2" spans="1:17" hidden="1" x14ac:dyDescent="0.25">
      <c r="A2" s="2" t="s">
        <v>14</v>
      </c>
      <c r="B2" s="14" t="s">
        <v>15</v>
      </c>
      <c r="C2" s="15">
        <v>1475</v>
      </c>
      <c r="D2" s="15">
        <v>290</v>
      </c>
      <c r="E2" s="15">
        <v>2320</v>
      </c>
      <c r="F2" s="15">
        <v>4085</v>
      </c>
      <c r="G2" s="20">
        <f t="shared" ref="G2:G33" si="0">1-C2/F2</f>
        <v>0.63892288861689106</v>
      </c>
      <c r="H2" s="14" t="s">
        <v>15</v>
      </c>
      <c r="I2" s="15">
        <v>80</v>
      </c>
      <c r="J2" s="15">
        <v>110</v>
      </c>
      <c r="K2" s="15">
        <v>215</v>
      </c>
      <c r="L2" s="15">
        <v>405</v>
      </c>
      <c r="M2" s="2">
        <f t="shared" ref="M2:M33" si="1">+C2-I2</f>
        <v>1395</v>
      </c>
      <c r="N2" s="2">
        <f t="shared" ref="N2:N33" si="2">+D2-J2</f>
        <v>180</v>
      </c>
      <c r="O2" s="2">
        <f t="shared" ref="O2:O33" si="3">+E2-K2</f>
        <v>2105</v>
      </c>
      <c r="P2" s="2">
        <f t="shared" ref="P2:P33" si="4">+F2-L2</f>
        <v>3680</v>
      </c>
      <c r="Q2" s="16">
        <f t="shared" ref="Q2:Q33" si="5">1-M2/P2</f>
        <v>0.62092391304347827</v>
      </c>
    </row>
    <row r="3" spans="1:17" hidden="1" x14ac:dyDescent="0.25">
      <c r="A3" s="2" t="s">
        <v>62</v>
      </c>
      <c r="B3" s="14" t="s">
        <v>63</v>
      </c>
      <c r="C3" s="15">
        <v>340</v>
      </c>
      <c r="D3" s="15">
        <v>95</v>
      </c>
      <c r="E3" s="15">
        <v>55</v>
      </c>
      <c r="F3" s="15">
        <v>490</v>
      </c>
      <c r="G3" s="20">
        <f t="shared" si="0"/>
        <v>0.30612244897959184</v>
      </c>
      <c r="H3" s="14" t="s">
        <v>63</v>
      </c>
      <c r="I3" s="15">
        <v>100</v>
      </c>
      <c r="J3" s="15">
        <v>70</v>
      </c>
      <c r="K3" s="15">
        <v>30</v>
      </c>
      <c r="L3" s="15">
        <v>200</v>
      </c>
      <c r="M3" s="2">
        <f t="shared" si="1"/>
        <v>240</v>
      </c>
      <c r="N3" s="2">
        <f t="shared" si="2"/>
        <v>25</v>
      </c>
      <c r="O3" s="2">
        <f t="shared" si="3"/>
        <v>25</v>
      </c>
      <c r="P3" s="2">
        <f t="shared" si="4"/>
        <v>290</v>
      </c>
      <c r="Q3" s="16">
        <f t="shared" si="5"/>
        <v>0.17241379310344829</v>
      </c>
    </row>
    <row r="4" spans="1:17" hidden="1" x14ac:dyDescent="0.25">
      <c r="A4" s="2" t="s">
        <v>12</v>
      </c>
      <c r="B4" s="14" t="s">
        <v>13</v>
      </c>
      <c r="C4" s="15">
        <v>6035</v>
      </c>
      <c r="D4" s="15">
        <v>100</v>
      </c>
      <c r="E4" s="15">
        <v>340</v>
      </c>
      <c r="F4" s="15">
        <v>6475</v>
      </c>
      <c r="G4" s="20">
        <f t="shared" si="0"/>
        <v>6.7953667953667973E-2</v>
      </c>
      <c r="H4" s="14" t="s">
        <v>13</v>
      </c>
      <c r="I4" s="15">
        <v>1765</v>
      </c>
      <c r="J4" s="15">
        <v>45</v>
      </c>
      <c r="K4" s="15">
        <v>140</v>
      </c>
      <c r="L4" s="15">
        <v>1950</v>
      </c>
      <c r="M4" s="2">
        <f t="shared" si="1"/>
        <v>4270</v>
      </c>
      <c r="N4" s="2">
        <f t="shared" si="2"/>
        <v>55</v>
      </c>
      <c r="O4" s="2">
        <f t="shared" si="3"/>
        <v>200</v>
      </c>
      <c r="P4" s="2">
        <f t="shared" si="4"/>
        <v>4525</v>
      </c>
      <c r="Q4" s="16">
        <f t="shared" si="5"/>
        <v>5.6353591160220984E-2</v>
      </c>
    </row>
    <row r="5" spans="1:17" hidden="1" x14ac:dyDescent="0.25">
      <c r="A5" s="2" t="s">
        <v>54</v>
      </c>
      <c r="B5" s="14" t="s">
        <v>55</v>
      </c>
      <c r="C5" s="15">
        <v>880</v>
      </c>
      <c r="D5" s="15">
        <v>25</v>
      </c>
      <c r="E5" s="15">
        <v>55</v>
      </c>
      <c r="F5" s="15">
        <v>960</v>
      </c>
      <c r="G5" s="20">
        <f t="shared" si="0"/>
        <v>8.333333333333337E-2</v>
      </c>
      <c r="H5" s="14" t="s">
        <v>55</v>
      </c>
      <c r="I5" s="15">
        <v>230</v>
      </c>
      <c r="J5" s="15">
        <v>20</v>
      </c>
      <c r="K5" s="15">
        <v>15</v>
      </c>
      <c r="L5" s="15">
        <v>265</v>
      </c>
      <c r="M5" s="2">
        <f t="shared" si="1"/>
        <v>650</v>
      </c>
      <c r="N5" s="2">
        <f t="shared" si="2"/>
        <v>5</v>
      </c>
      <c r="O5" s="2">
        <f t="shared" si="3"/>
        <v>40</v>
      </c>
      <c r="P5" s="2">
        <f t="shared" si="4"/>
        <v>695</v>
      </c>
      <c r="Q5" s="16">
        <f t="shared" si="5"/>
        <v>6.4748201438848962E-2</v>
      </c>
    </row>
    <row r="6" spans="1:17" hidden="1" x14ac:dyDescent="0.25">
      <c r="A6" s="2" t="s">
        <v>94</v>
      </c>
      <c r="B6" s="14" t="s">
        <v>95</v>
      </c>
      <c r="C6" s="15">
        <v>125</v>
      </c>
      <c r="D6" s="15">
        <v>65</v>
      </c>
      <c r="E6" s="15">
        <v>15</v>
      </c>
      <c r="F6" s="15">
        <v>205</v>
      </c>
      <c r="G6" s="20">
        <f t="shared" si="0"/>
        <v>0.3902439024390244</v>
      </c>
      <c r="H6" s="14" t="s">
        <v>95</v>
      </c>
      <c r="I6" s="15">
        <v>35</v>
      </c>
      <c r="J6" s="15">
        <v>45</v>
      </c>
      <c r="K6" s="15">
        <v>10</v>
      </c>
      <c r="L6" s="15">
        <v>90</v>
      </c>
      <c r="M6" s="2">
        <f t="shared" si="1"/>
        <v>90</v>
      </c>
      <c r="N6" s="2">
        <f t="shared" si="2"/>
        <v>20</v>
      </c>
      <c r="O6" s="2">
        <f t="shared" si="3"/>
        <v>5</v>
      </c>
      <c r="P6" s="2">
        <f t="shared" si="4"/>
        <v>115</v>
      </c>
      <c r="Q6" s="16">
        <f t="shared" si="5"/>
        <v>0.21739130434782605</v>
      </c>
    </row>
    <row r="7" spans="1:17" hidden="1" x14ac:dyDescent="0.25">
      <c r="A7" s="2" t="s">
        <v>84</v>
      </c>
      <c r="B7" s="14" t="s">
        <v>85</v>
      </c>
      <c r="C7" s="15">
        <v>45</v>
      </c>
      <c r="D7" s="15">
        <v>160</v>
      </c>
      <c r="E7" s="15">
        <v>0</v>
      </c>
      <c r="F7" s="15">
        <v>205</v>
      </c>
      <c r="G7" s="20">
        <f t="shared" si="0"/>
        <v>0.78048780487804881</v>
      </c>
      <c r="H7" s="14" t="s">
        <v>85</v>
      </c>
      <c r="I7" s="15">
        <v>5</v>
      </c>
      <c r="J7" s="15">
        <v>45</v>
      </c>
      <c r="K7" s="15">
        <v>0</v>
      </c>
      <c r="L7" s="15">
        <v>50</v>
      </c>
      <c r="M7" s="2">
        <f t="shared" si="1"/>
        <v>40</v>
      </c>
      <c r="N7" s="2">
        <f t="shared" si="2"/>
        <v>115</v>
      </c>
      <c r="O7" s="2">
        <f t="shared" si="3"/>
        <v>0</v>
      </c>
      <c r="P7" s="2">
        <f t="shared" si="4"/>
        <v>155</v>
      </c>
      <c r="Q7" s="16">
        <f t="shared" si="5"/>
        <v>0.74193548387096775</v>
      </c>
    </row>
    <row r="8" spans="1:17" hidden="1" x14ac:dyDescent="0.25">
      <c r="A8" s="2" t="s">
        <v>126</v>
      </c>
      <c r="B8" s="14" t="s">
        <v>127</v>
      </c>
      <c r="C8" s="15">
        <v>35</v>
      </c>
      <c r="D8" s="15">
        <v>15</v>
      </c>
      <c r="E8" s="15">
        <v>5</v>
      </c>
      <c r="F8" s="15">
        <v>55</v>
      </c>
      <c r="G8" s="20">
        <f t="shared" si="0"/>
        <v>0.36363636363636365</v>
      </c>
      <c r="H8" s="14" t="s">
        <v>127</v>
      </c>
      <c r="I8" s="15">
        <v>5</v>
      </c>
      <c r="J8" s="15">
        <v>5</v>
      </c>
      <c r="K8" s="15">
        <v>0</v>
      </c>
      <c r="L8" s="15">
        <v>10</v>
      </c>
      <c r="M8" s="2">
        <f t="shared" si="1"/>
        <v>30</v>
      </c>
      <c r="N8" s="2">
        <f t="shared" si="2"/>
        <v>10</v>
      </c>
      <c r="O8" s="2">
        <f t="shared" si="3"/>
        <v>5</v>
      </c>
      <c r="P8" s="2">
        <f t="shared" si="4"/>
        <v>45</v>
      </c>
      <c r="Q8" s="16">
        <f t="shared" si="5"/>
        <v>0.33333333333333337</v>
      </c>
    </row>
    <row r="9" spans="1:17" hidden="1" x14ac:dyDescent="0.25">
      <c r="A9" s="2" t="s">
        <v>112</v>
      </c>
      <c r="B9" s="14" t="s">
        <v>113</v>
      </c>
      <c r="C9" s="15">
        <v>50</v>
      </c>
      <c r="D9" s="15">
        <v>5</v>
      </c>
      <c r="E9" s="15">
        <v>5</v>
      </c>
      <c r="F9" s="15">
        <v>60</v>
      </c>
      <c r="G9" s="20">
        <f t="shared" si="0"/>
        <v>0.16666666666666663</v>
      </c>
      <c r="H9" s="14" t="s">
        <v>113</v>
      </c>
      <c r="I9" s="15">
        <v>5</v>
      </c>
      <c r="J9" s="15">
        <v>0</v>
      </c>
      <c r="K9" s="15">
        <v>5</v>
      </c>
      <c r="L9" s="15">
        <v>10</v>
      </c>
      <c r="M9" s="2">
        <f t="shared" si="1"/>
        <v>45</v>
      </c>
      <c r="N9" s="2">
        <f t="shared" si="2"/>
        <v>5</v>
      </c>
      <c r="O9" s="2">
        <f t="shared" si="3"/>
        <v>0</v>
      </c>
      <c r="P9" s="2">
        <f t="shared" si="4"/>
        <v>50</v>
      </c>
      <c r="Q9" s="16">
        <f t="shared" si="5"/>
        <v>9.9999999999999978E-2</v>
      </c>
    </row>
    <row r="10" spans="1:17" hidden="1" x14ac:dyDescent="0.25">
      <c r="A10" s="2" t="s">
        <v>22</v>
      </c>
      <c r="B10" s="14" t="s">
        <v>23</v>
      </c>
      <c r="C10" s="15">
        <v>1830</v>
      </c>
      <c r="D10" s="15">
        <v>130</v>
      </c>
      <c r="E10" s="15">
        <v>110</v>
      </c>
      <c r="F10" s="15">
        <v>2070</v>
      </c>
      <c r="G10" s="20">
        <f t="shared" si="0"/>
        <v>0.11594202898550721</v>
      </c>
      <c r="H10" s="14" t="s">
        <v>23</v>
      </c>
      <c r="I10" s="15">
        <v>135</v>
      </c>
      <c r="J10" s="15">
        <v>65</v>
      </c>
      <c r="K10" s="15">
        <v>15</v>
      </c>
      <c r="L10" s="15">
        <v>215</v>
      </c>
      <c r="M10" s="2">
        <f t="shared" si="1"/>
        <v>1695</v>
      </c>
      <c r="N10" s="2">
        <f t="shared" si="2"/>
        <v>65</v>
      </c>
      <c r="O10" s="2">
        <f t="shared" si="3"/>
        <v>95</v>
      </c>
      <c r="P10" s="2">
        <f t="shared" si="4"/>
        <v>1855</v>
      </c>
      <c r="Q10" s="16">
        <f t="shared" si="5"/>
        <v>8.6253369272237146E-2</v>
      </c>
    </row>
    <row r="11" spans="1:17" hidden="1" x14ac:dyDescent="0.25">
      <c r="A11" s="2" t="s">
        <v>80</v>
      </c>
      <c r="B11" s="14" t="s">
        <v>81</v>
      </c>
      <c r="C11" s="15">
        <v>295</v>
      </c>
      <c r="D11" s="15">
        <v>25</v>
      </c>
      <c r="E11" s="15">
        <v>20</v>
      </c>
      <c r="F11" s="15">
        <v>340</v>
      </c>
      <c r="G11" s="20">
        <f t="shared" si="0"/>
        <v>0.13235294117647056</v>
      </c>
      <c r="H11" s="14" t="s">
        <v>81</v>
      </c>
      <c r="I11" s="15">
        <v>145</v>
      </c>
      <c r="J11" s="15">
        <v>20</v>
      </c>
      <c r="K11" s="15">
        <v>10</v>
      </c>
      <c r="L11" s="15">
        <v>175</v>
      </c>
      <c r="M11" s="2">
        <f t="shared" si="1"/>
        <v>150</v>
      </c>
      <c r="N11" s="2">
        <f t="shared" si="2"/>
        <v>5</v>
      </c>
      <c r="O11" s="2">
        <f t="shared" si="3"/>
        <v>10</v>
      </c>
      <c r="P11" s="2">
        <f t="shared" si="4"/>
        <v>165</v>
      </c>
      <c r="Q11" s="16">
        <f t="shared" si="5"/>
        <v>9.0909090909090939E-2</v>
      </c>
    </row>
    <row r="12" spans="1:17" hidden="1" x14ac:dyDescent="0.25">
      <c r="A12" s="2" t="s">
        <v>142</v>
      </c>
      <c r="B12" s="14" t="s">
        <v>143</v>
      </c>
      <c r="C12" s="15">
        <v>20</v>
      </c>
      <c r="D12" s="15">
        <v>15</v>
      </c>
      <c r="E12" s="15">
        <v>0</v>
      </c>
      <c r="F12" s="15">
        <v>35</v>
      </c>
      <c r="G12" s="20">
        <f t="shared" si="0"/>
        <v>0.4285714285714286</v>
      </c>
      <c r="H12" s="14" t="s">
        <v>143</v>
      </c>
      <c r="I12" s="15">
        <v>5</v>
      </c>
      <c r="J12" s="15">
        <v>10</v>
      </c>
      <c r="K12" s="15">
        <v>0</v>
      </c>
      <c r="L12" s="15">
        <v>15</v>
      </c>
      <c r="M12" s="2">
        <f t="shared" si="1"/>
        <v>15</v>
      </c>
      <c r="N12" s="2">
        <f t="shared" si="2"/>
        <v>5</v>
      </c>
      <c r="O12" s="2">
        <f t="shared" si="3"/>
        <v>0</v>
      </c>
      <c r="P12" s="2">
        <f t="shared" si="4"/>
        <v>20</v>
      </c>
      <c r="Q12" s="16">
        <f t="shared" si="5"/>
        <v>0.25</v>
      </c>
    </row>
    <row r="13" spans="1:17" hidden="1" x14ac:dyDescent="0.25">
      <c r="A13" s="2" t="s">
        <v>182</v>
      </c>
      <c r="B13" s="14" t="s">
        <v>183</v>
      </c>
      <c r="C13" s="15">
        <v>5</v>
      </c>
      <c r="D13" s="15">
        <v>0</v>
      </c>
      <c r="E13" s="15">
        <v>0</v>
      </c>
      <c r="F13" s="15">
        <v>5</v>
      </c>
      <c r="G13" s="20">
        <f t="shared" si="0"/>
        <v>0</v>
      </c>
      <c r="H13" s="14"/>
      <c r="I13" s="15"/>
      <c r="J13" s="15"/>
      <c r="K13" s="15"/>
      <c r="L13" s="15"/>
      <c r="M13" s="2">
        <f t="shared" si="1"/>
        <v>5</v>
      </c>
      <c r="N13" s="2">
        <f t="shared" si="2"/>
        <v>0</v>
      </c>
      <c r="O13" s="2">
        <f t="shared" si="3"/>
        <v>0</v>
      </c>
      <c r="P13" s="2">
        <f t="shared" si="4"/>
        <v>5</v>
      </c>
      <c r="Q13" s="16">
        <f t="shared" si="5"/>
        <v>0</v>
      </c>
    </row>
    <row r="14" spans="1:17" hidden="1" x14ac:dyDescent="0.25">
      <c r="A14" s="2" t="s">
        <v>148</v>
      </c>
      <c r="B14" s="14" t="s">
        <v>149</v>
      </c>
      <c r="C14" s="15">
        <v>15</v>
      </c>
      <c r="D14" s="15">
        <v>0</v>
      </c>
      <c r="E14" s="15">
        <v>0</v>
      </c>
      <c r="F14" s="15">
        <v>15</v>
      </c>
      <c r="G14" s="20">
        <f t="shared" si="0"/>
        <v>0</v>
      </c>
      <c r="H14" s="14"/>
      <c r="I14" s="15"/>
      <c r="J14" s="15"/>
      <c r="K14" s="15"/>
      <c r="L14" s="15"/>
      <c r="M14" s="2">
        <f t="shared" si="1"/>
        <v>15</v>
      </c>
      <c r="N14" s="2">
        <f t="shared" si="2"/>
        <v>0</v>
      </c>
      <c r="O14" s="2">
        <f t="shared" si="3"/>
        <v>0</v>
      </c>
      <c r="P14" s="2">
        <f t="shared" si="4"/>
        <v>15</v>
      </c>
      <c r="Q14" s="16">
        <f t="shared" si="5"/>
        <v>0</v>
      </c>
    </row>
    <row r="15" spans="1:17" hidden="1" x14ac:dyDescent="0.25">
      <c r="A15" s="2" t="s">
        <v>104</v>
      </c>
      <c r="B15" s="14" t="s">
        <v>105</v>
      </c>
      <c r="C15" s="15">
        <v>105</v>
      </c>
      <c r="D15" s="15">
        <v>60</v>
      </c>
      <c r="E15" s="15">
        <v>100</v>
      </c>
      <c r="F15" s="15">
        <v>265</v>
      </c>
      <c r="G15" s="20">
        <f t="shared" si="0"/>
        <v>0.60377358490566035</v>
      </c>
      <c r="H15" s="14" t="s">
        <v>105</v>
      </c>
      <c r="I15" s="15">
        <v>15</v>
      </c>
      <c r="J15" s="15">
        <v>35</v>
      </c>
      <c r="K15" s="15">
        <v>35</v>
      </c>
      <c r="L15" s="15">
        <v>85</v>
      </c>
      <c r="M15" s="2">
        <f t="shared" si="1"/>
        <v>90</v>
      </c>
      <c r="N15" s="2">
        <f t="shared" si="2"/>
        <v>25</v>
      </c>
      <c r="O15" s="2">
        <f t="shared" si="3"/>
        <v>65</v>
      </c>
      <c r="P15" s="2">
        <f t="shared" si="4"/>
        <v>180</v>
      </c>
      <c r="Q15" s="16">
        <f t="shared" si="5"/>
        <v>0.5</v>
      </c>
    </row>
    <row r="16" spans="1:17" hidden="1" x14ac:dyDescent="0.25">
      <c r="A16" s="2" t="s">
        <v>30</v>
      </c>
      <c r="B16" s="14" t="s">
        <v>221</v>
      </c>
      <c r="C16" s="15">
        <v>770</v>
      </c>
      <c r="D16" s="15">
        <v>585</v>
      </c>
      <c r="E16" s="15">
        <v>0</v>
      </c>
      <c r="F16" s="15">
        <v>1355</v>
      </c>
      <c r="G16" s="20">
        <f t="shared" si="0"/>
        <v>0.43173431734317347</v>
      </c>
      <c r="H16" s="14" t="s">
        <v>221</v>
      </c>
      <c r="I16" s="15">
        <v>0</v>
      </c>
      <c r="J16" s="15">
        <v>95</v>
      </c>
      <c r="K16" s="15">
        <v>0</v>
      </c>
      <c r="L16" s="15">
        <v>95</v>
      </c>
      <c r="M16" s="2">
        <f t="shared" si="1"/>
        <v>770</v>
      </c>
      <c r="N16" s="2">
        <f t="shared" si="2"/>
        <v>490</v>
      </c>
      <c r="O16" s="2">
        <f t="shared" si="3"/>
        <v>0</v>
      </c>
      <c r="P16" s="2">
        <f t="shared" si="4"/>
        <v>1260</v>
      </c>
      <c r="Q16" s="16">
        <f t="shared" si="5"/>
        <v>0.38888888888888884</v>
      </c>
    </row>
    <row r="17" spans="1:17" hidden="1" x14ac:dyDescent="0.25">
      <c r="A17" s="2" t="s">
        <v>18</v>
      </c>
      <c r="B17" s="14" t="s">
        <v>19</v>
      </c>
      <c r="C17" s="15">
        <v>1715</v>
      </c>
      <c r="D17" s="15">
        <v>375</v>
      </c>
      <c r="E17" s="15">
        <v>120</v>
      </c>
      <c r="F17" s="15">
        <v>2210</v>
      </c>
      <c r="G17" s="20">
        <f t="shared" si="0"/>
        <v>0.22398190045248867</v>
      </c>
      <c r="H17" s="14" t="s">
        <v>19</v>
      </c>
      <c r="I17" s="15">
        <v>240</v>
      </c>
      <c r="J17" s="15">
        <v>260</v>
      </c>
      <c r="K17" s="15">
        <v>35</v>
      </c>
      <c r="L17" s="15">
        <v>535</v>
      </c>
      <c r="M17" s="2">
        <f t="shared" si="1"/>
        <v>1475</v>
      </c>
      <c r="N17" s="2">
        <f t="shared" si="2"/>
        <v>115</v>
      </c>
      <c r="O17" s="2">
        <f t="shared" si="3"/>
        <v>85</v>
      </c>
      <c r="P17" s="2">
        <f t="shared" si="4"/>
        <v>1675</v>
      </c>
      <c r="Q17" s="16">
        <f t="shared" si="5"/>
        <v>0.11940298507462688</v>
      </c>
    </row>
    <row r="18" spans="1:17" hidden="1" x14ac:dyDescent="0.25">
      <c r="A18" s="2" t="s">
        <v>66</v>
      </c>
      <c r="B18" s="14" t="s">
        <v>67</v>
      </c>
      <c r="C18" s="15">
        <v>225</v>
      </c>
      <c r="D18" s="15">
        <v>65</v>
      </c>
      <c r="E18" s="15">
        <v>40</v>
      </c>
      <c r="F18" s="15">
        <v>330</v>
      </c>
      <c r="G18" s="20">
        <f t="shared" si="0"/>
        <v>0.31818181818181823</v>
      </c>
      <c r="H18" s="14" t="s">
        <v>67</v>
      </c>
      <c r="I18" s="15">
        <v>10</v>
      </c>
      <c r="J18" s="15">
        <v>20</v>
      </c>
      <c r="K18" s="15">
        <v>15</v>
      </c>
      <c r="L18" s="15">
        <v>45</v>
      </c>
      <c r="M18" s="2">
        <f t="shared" si="1"/>
        <v>215</v>
      </c>
      <c r="N18" s="2">
        <f t="shared" si="2"/>
        <v>45</v>
      </c>
      <c r="O18" s="2">
        <f t="shared" si="3"/>
        <v>25</v>
      </c>
      <c r="P18" s="2">
        <f t="shared" si="4"/>
        <v>285</v>
      </c>
      <c r="Q18" s="16">
        <f t="shared" si="5"/>
        <v>0.24561403508771928</v>
      </c>
    </row>
    <row r="19" spans="1:17" hidden="1" x14ac:dyDescent="0.25">
      <c r="A19" s="2" t="s">
        <v>28</v>
      </c>
      <c r="B19" s="14" t="s">
        <v>222</v>
      </c>
      <c r="C19" s="15">
        <v>1445</v>
      </c>
      <c r="D19" s="15">
        <v>645</v>
      </c>
      <c r="E19" s="15">
        <v>125</v>
      </c>
      <c r="F19" s="15">
        <v>2215</v>
      </c>
      <c r="G19" s="20">
        <f t="shared" si="0"/>
        <v>0.34762979683972917</v>
      </c>
      <c r="H19" s="14" t="s">
        <v>222</v>
      </c>
      <c r="I19" s="15">
        <v>265</v>
      </c>
      <c r="J19" s="15">
        <v>435</v>
      </c>
      <c r="K19" s="15">
        <v>40</v>
      </c>
      <c r="L19" s="15">
        <v>740</v>
      </c>
      <c r="M19" s="2">
        <f t="shared" si="1"/>
        <v>1180</v>
      </c>
      <c r="N19" s="2">
        <f t="shared" si="2"/>
        <v>210</v>
      </c>
      <c r="O19" s="2">
        <f t="shared" si="3"/>
        <v>85</v>
      </c>
      <c r="P19" s="2">
        <f t="shared" si="4"/>
        <v>1475</v>
      </c>
      <c r="Q19" s="16">
        <f t="shared" si="5"/>
        <v>0.19999999999999996</v>
      </c>
    </row>
    <row r="20" spans="1:17" hidden="1" x14ac:dyDescent="0.25">
      <c r="A20" s="2" t="s">
        <v>70</v>
      </c>
      <c r="B20" s="14" t="s">
        <v>71</v>
      </c>
      <c r="C20" s="15">
        <v>310</v>
      </c>
      <c r="D20" s="15">
        <v>75</v>
      </c>
      <c r="E20" s="15">
        <v>20</v>
      </c>
      <c r="F20" s="15">
        <v>405</v>
      </c>
      <c r="G20" s="20">
        <f t="shared" si="0"/>
        <v>0.23456790123456794</v>
      </c>
      <c r="H20" s="14" t="s">
        <v>71</v>
      </c>
      <c r="I20" s="15">
        <v>35</v>
      </c>
      <c r="J20" s="15">
        <v>50</v>
      </c>
      <c r="K20" s="15">
        <v>10</v>
      </c>
      <c r="L20" s="15">
        <v>95</v>
      </c>
      <c r="M20" s="2">
        <f t="shared" si="1"/>
        <v>275</v>
      </c>
      <c r="N20" s="2">
        <f t="shared" si="2"/>
        <v>25</v>
      </c>
      <c r="O20" s="2">
        <f t="shared" si="3"/>
        <v>10</v>
      </c>
      <c r="P20" s="2">
        <f t="shared" si="4"/>
        <v>310</v>
      </c>
      <c r="Q20" s="16">
        <f t="shared" si="5"/>
        <v>0.11290322580645162</v>
      </c>
    </row>
    <row r="21" spans="1:17" hidden="1" x14ac:dyDescent="0.25">
      <c r="A21" s="2" t="s">
        <v>102</v>
      </c>
      <c r="B21" s="14" t="s">
        <v>103</v>
      </c>
      <c r="C21" s="15">
        <v>75</v>
      </c>
      <c r="D21" s="15">
        <v>10</v>
      </c>
      <c r="E21" s="15">
        <v>25</v>
      </c>
      <c r="F21" s="15">
        <v>110</v>
      </c>
      <c r="G21" s="20">
        <f t="shared" si="0"/>
        <v>0.31818181818181823</v>
      </c>
      <c r="H21" s="14" t="s">
        <v>103</v>
      </c>
      <c r="I21" s="15">
        <v>10</v>
      </c>
      <c r="J21" s="15">
        <v>5</v>
      </c>
      <c r="K21" s="15">
        <v>5</v>
      </c>
      <c r="L21" s="15">
        <v>20</v>
      </c>
      <c r="M21" s="2">
        <f t="shared" si="1"/>
        <v>65</v>
      </c>
      <c r="N21" s="2">
        <f t="shared" si="2"/>
        <v>5</v>
      </c>
      <c r="O21" s="2">
        <f t="shared" si="3"/>
        <v>20</v>
      </c>
      <c r="P21" s="2">
        <f t="shared" si="4"/>
        <v>90</v>
      </c>
      <c r="Q21" s="16">
        <f t="shared" si="5"/>
        <v>0.27777777777777779</v>
      </c>
    </row>
    <row r="22" spans="1:17" hidden="1" x14ac:dyDescent="0.25">
      <c r="A22" s="2" t="s">
        <v>72</v>
      </c>
      <c r="B22" s="14" t="s">
        <v>73</v>
      </c>
      <c r="C22" s="15">
        <v>235</v>
      </c>
      <c r="D22" s="15">
        <v>20</v>
      </c>
      <c r="E22" s="15">
        <v>5</v>
      </c>
      <c r="F22" s="15">
        <v>260</v>
      </c>
      <c r="G22" s="20">
        <f t="shared" si="0"/>
        <v>9.6153846153846145E-2</v>
      </c>
      <c r="H22" s="14" t="s">
        <v>73</v>
      </c>
      <c r="I22" s="15">
        <v>35</v>
      </c>
      <c r="J22" s="15">
        <v>15</v>
      </c>
      <c r="K22" s="15">
        <v>0</v>
      </c>
      <c r="L22" s="15">
        <v>50</v>
      </c>
      <c r="M22" s="2">
        <f t="shared" si="1"/>
        <v>200</v>
      </c>
      <c r="N22" s="2">
        <f t="shared" si="2"/>
        <v>5</v>
      </c>
      <c r="O22" s="2">
        <f t="shared" si="3"/>
        <v>5</v>
      </c>
      <c r="P22" s="2">
        <f t="shared" si="4"/>
        <v>210</v>
      </c>
      <c r="Q22" s="16">
        <f t="shared" si="5"/>
        <v>4.7619047619047672E-2</v>
      </c>
    </row>
    <row r="23" spans="1:17" hidden="1" x14ac:dyDescent="0.25">
      <c r="A23" s="2" t="s">
        <v>150</v>
      </c>
      <c r="B23" s="14" t="s">
        <v>151</v>
      </c>
      <c r="C23" s="15">
        <v>30</v>
      </c>
      <c r="D23" s="15">
        <v>5</v>
      </c>
      <c r="E23" s="15">
        <v>0</v>
      </c>
      <c r="F23" s="15">
        <v>35</v>
      </c>
      <c r="G23" s="20">
        <f t="shared" si="0"/>
        <v>0.1428571428571429</v>
      </c>
      <c r="H23" s="14"/>
      <c r="I23" s="15"/>
      <c r="J23" s="15"/>
      <c r="K23" s="15"/>
      <c r="L23" s="15"/>
      <c r="M23" s="2">
        <f t="shared" si="1"/>
        <v>30</v>
      </c>
      <c r="N23" s="2">
        <f t="shared" si="2"/>
        <v>5</v>
      </c>
      <c r="O23" s="2">
        <f t="shared" si="3"/>
        <v>0</v>
      </c>
      <c r="P23" s="2">
        <f t="shared" si="4"/>
        <v>35</v>
      </c>
      <c r="Q23" s="16">
        <f t="shared" si="5"/>
        <v>0.1428571428571429</v>
      </c>
    </row>
    <row r="24" spans="1:17" hidden="1" x14ac:dyDescent="0.25">
      <c r="A24" s="2" t="s">
        <v>158</v>
      </c>
      <c r="B24" s="14" t="s">
        <v>159</v>
      </c>
      <c r="C24" s="15">
        <v>15</v>
      </c>
      <c r="D24" s="15">
        <v>5</v>
      </c>
      <c r="E24" s="15">
        <v>5</v>
      </c>
      <c r="F24" s="15">
        <v>25</v>
      </c>
      <c r="G24" s="20">
        <f t="shared" si="0"/>
        <v>0.4</v>
      </c>
      <c r="H24" s="14" t="s">
        <v>159</v>
      </c>
      <c r="I24" s="15">
        <v>0</v>
      </c>
      <c r="J24" s="15">
        <v>5</v>
      </c>
      <c r="K24" s="15">
        <v>0</v>
      </c>
      <c r="L24" s="15">
        <v>5</v>
      </c>
      <c r="M24" s="2">
        <f t="shared" si="1"/>
        <v>15</v>
      </c>
      <c r="N24" s="2">
        <f t="shared" si="2"/>
        <v>0</v>
      </c>
      <c r="O24" s="2">
        <f t="shared" si="3"/>
        <v>5</v>
      </c>
      <c r="P24" s="2">
        <f t="shared" si="4"/>
        <v>20</v>
      </c>
      <c r="Q24" s="16">
        <f t="shared" si="5"/>
        <v>0.25</v>
      </c>
    </row>
    <row r="25" spans="1:17" hidden="1" x14ac:dyDescent="0.25">
      <c r="A25" s="2" t="s">
        <v>110</v>
      </c>
      <c r="B25" s="14" t="s">
        <v>111</v>
      </c>
      <c r="C25" s="15">
        <v>170</v>
      </c>
      <c r="D25" s="15">
        <v>0</v>
      </c>
      <c r="E25" s="15">
        <v>15</v>
      </c>
      <c r="F25" s="15">
        <v>185</v>
      </c>
      <c r="G25" s="20">
        <f t="shared" si="0"/>
        <v>8.108108108108103E-2</v>
      </c>
      <c r="H25" s="14" t="s">
        <v>111</v>
      </c>
      <c r="I25" s="15">
        <v>5</v>
      </c>
      <c r="J25" s="15">
        <v>0</v>
      </c>
      <c r="K25" s="15">
        <v>5</v>
      </c>
      <c r="L25" s="15">
        <v>10</v>
      </c>
      <c r="M25" s="2">
        <f t="shared" si="1"/>
        <v>165</v>
      </c>
      <c r="N25" s="2">
        <f t="shared" si="2"/>
        <v>0</v>
      </c>
      <c r="O25" s="2">
        <f t="shared" si="3"/>
        <v>10</v>
      </c>
      <c r="P25" s="2">
        <f t="shared" si="4"/>
        <v>175</v>
      </c>
      <c r="Q25" s="16">
        <f t="shared" si="5"/>
        <v>5.7142857142857162E-2</v>
      </c>
    </row>
    <row r="26" spans="1:17" hidden="1" x14ac:dyDescent="0.25">
      <c r="A26" s="2" t="s">
        <v>36</v>
      </c>
      <c r="B26" s="14" t="s">
        <v>37</v>
      </c>
      <c r="C26" s="15">
        <v>1180</v>
      </c>
      <c r="D26" s="15">
        <v>80</v>
      </c>
      <c r="E26" s="15">
        <v>80</v>
      </c>
      <c r="F26" s="15">
        <v>1340</v>
      </c>
      <c r="G26" s="20">
        <f t="shared" si="0"/>
        <v>0.11940298507462688</v>
      </c>
      <c r="H26" s="14" t="s">
        <v>37</v>
      </c>
      <c r="I26" s="15">
        <v>190</v>
      </c>
      <c r="J26" s="15">
        <v>40</v>
      </c>
      <c r="K26" s="15">
        <v>40</v>
      </c>
      <c r="L26" s="15">
        <v>270</v>
      </c>
      <c r="M26" s="2">
        <f t="shared" si="1"/>
        <v>990</v>
      </c>
      <c r="N26" s="2">
        <f t="shared" si="2"/>
        <v>40</v>
      </c>
      <c r="O26" s="2">
        <f t="shared" si="3"/>
        <v>40</v>
      </c>
      <c r="P26" s="2">
        <f t="shared" si="4"/>
        <v>1070</v>
      </c>
      <c r="Q26" s="16">
        <f t="shared" si="5"/>
        <v>7.4766355140186924E-2</v>
      </c>
    </row>
    <row r="27" spans="1:17" hidden="1" x14ac:dyDescent="0.25">
      <c r="A27" s="2" t="s">
        <v>96</v>
      </c>
      <c r="B27" s="14" t="s">
        <v>97</v>
      </c>
      <c r="C27" s="15">
        <v>235</v>
      </c>
      <c r="D27" s="15">
        <v>50</v>
      </c>
      <c r="E27" s="15">
        <v>5</v>
      </c>
      <c r="F27" s="15">
        <v>290</v>
      </c>
      <c r="G27" s="20">
        <f t="shared" si="0"/>
        <v>0.18965517241379315</v>
      </c>
      <c r="H27" s="14" t="s">
        <v>97</v>
      </c>
      <c r="I27" s="15">
        <v>40</v>
      </c>
      <c r="J27" s="15">
        <v>30</v>
      </c>
      <c r="K27" s="15">
        <v>0</v>
      </c>
      <c r="L27" s="15">
        <v>70</v>
      </c>
      <c r="M27" s="2">
        <f t="shared" si="1"/>
        <v>195</v>
      </c>
      <c r="N27" s="2">
        <f t="shared" si="2"/>
        <v>20</v>
      </c>
      <c r="O27" s="2">
        <f t="shared" si="3"/>
        <v>5</v>
      </c>
      <c r="P27" s="2">
        <f t="shared" si="4"/>
        <v>220</v>
      </c>
      <c r="Q27" s="16">
        <f t="shared" si="5"/>
        <v>0.11363636363636365</v>
      </c>
    </row>
    <row r="28" spans="1:17" hidden="1" x14ac:dyDescent="0.25">
      <c r="A28" s="2" t="s">
        <v>58</v>
      </c>
      <c r="B28" s="14" t="s">
        <v>59</v>
      </c>
      <c r="C28" s="15">
        <v>140</v>
      </c>
      <c r="D28" s="15">
        <v>485</v>
      </c>
      <c r="E28" s="15">
        <v>5</v>
      </c>
      <c r="F28" s="15">
        <v>630</v>
      </c>
      <c r="G28" s="20">
        <f t="shared" si="0"/>
        <v>0.77777777777777779</v>
      </c>
      <c r="H28" s="14" t="s">
        <v>59</v>
      </c>
      <c r="I28" s="15">
        <v>10</v>
      </c>
      <c r="J28" s="15">
        <v>110</v>
      </c>
      <c r="K28" s="15">
        <v>0</v>
      </c>
      <c r="L28" s="15">
        <v>120</v>
      </c>
      <c r="M28" s="2">
        <f t="shared" si="1"/>
        <v>130</v>
      </c>
      <c r="N28" s="2">
        <f t="shared" si="2"/>
        <v>375</v>
      </c>
      <c r="O28" s="2">
        <f t="shared" si="3"/>
        <v>5</v>
      </c>
      <c r="P28" s="2">
        <f t="shared" si="4"/>
        <v>510</v>
      </c>
      <c r="Q28" s="16">
        <f t="shared" si="5"/>
        <v>0.74509803921568629</v>
      </c>
    </row>
    <row r="29" spans="1:17" hidden="1" x14ac:dyDescent="0.25">
      <c r="A29" s="2" t="s">
        <v>120</v>
      </c>
      <c r="B29" s="14" t="s">
        <v>121</v>
      </c>
      <c r="C29" s="15">
        <v>130</v>
      </c>
      <c r="D29" s="15">
        <v>15</v>
      </c>
      <c r="E29" s="15">
        <v>10</v>
      </c>
      <c r="F29" s="15">
        <v>155</v>
      </c>
      <c r="G29" s="20">
        <f t="shared" si="0"/>
        <v>0.16129032258064513</v>
      </c>
      <c r="H29" s="14" t="s">
        <v>121</v>
      </c>
      <c r="I29" s="15">
        <v>5</v>
      </c>
      <c r="J29" s="15">
        <v>0</v>
      </c>
      <c r="K29" s="15">
        <v>0</v>
      </c>
      <c r="L29" s="15">
        <v>5</v>
      </c>
      <c r="M29" s="2">
        <f t="shared" si="1"/>
        <v>125</v>
      </c>
      <c r="N29" s="2">
        <f t="shared" si="2"/>
        <v>15</v>
      </c>
      <c r="O29" s="2">
        <f t="shared" si="3"/>
        <v>10</v>
      </c>
      <c r="P29" s="2">
        <f t="shared" si="4"/>
        <v>150</v>
      </c>
      <c r="Q29" s="16">
        <f t="shared" si="5"/>
        <v>0.16666666666666663</v>
      </c>
    </row>
    <row r="30" spans="1:17" hidden="1" x14ac:dyDescent="0.25">
      <c r="A30" s="2" t="s">
        <v>176</v>
      </c>
      <c r="B30" s="14" t="s">
        <v>177</v>
      </c>
      <c r="C30" s="15">
        <v>5</v>
      </c>
      <c r="D30" s="15">
        <v>0</v>
      </c>
      <c r="E30" s="15">
        <v>10</v>
      </c>
      <c r="F30" s="15">
        <v>15</v>
      </c>
      <c r="G30" s="20">
        <f t="shared" si="0"/>
        <v>0.66666666666666674</v>
      </c>
      <c r="H30" s="14"/>
      <c r="I30" s="15"/>
      <c r="J30" s="15"/>
      <c r="K30" s="15"/>
      <c r="L30" s="15"/>
      <c r="M30" s="2">
        <f t="shared" si="1"/>
        <v>5</v>
      </c>
      <c r="N30" s="2">
        <f t="shared" si="2"/>
        <v>0</v>
      </c>
      <c r="O30" s="2">
        <f t="shared" si="3"/>
        <v>10</v>
      </c>
      <c r="P30" s="2">
        <f t="shared" si="4"/>
        <v>15</v>
      </c>
      <c r="Q30" s="16">
        <f t="shared" si="5"/>
        <v>0.66666666666666674</v>
      </c>
    </row>
    <row r="31" spans="1:17" hidden="1" x14ac:dyDescent="0.25">
      <c r="A31" s="2" t="s">
        <v>92</v>
      </c>
      <c r="B31" s="14" t="s">
        <v>93</v>
      </c>
      <c r="C31" s="15">
        <v>135</v>
      </c>
      <c r="D31" s="15">
        <v>105</v>
      </c>
      <c r="E31" s="15">
        <v>0</v>
      </c>
      <c r="F31" s="15">
        <v>240</v>
      </c>
      <c r="G31" s="20">
        <f t="shared" si="0"/>
        <v>0.4375</v>
      </c>
      <c r="H31" s="14" t="s">
        <v>93</v>
      </c>
      <c r="I31" s="15">
        <v>25</v>
      </c>
      <c r="J31" s="15">
        <v>45</v>
      </c>
      <c r="K31" s="15">
        <v>0</v>
      </c>
      <c r="L31" s="15">
        <v>70</v>
      </c>
      <c r="M31" s="2">
        <f t="shared" si="1"/>
        <v>110</v>
      </c>
      <c r="N31" s="2">
        <f t="shared" si="2"/>
        <v>60</v>
      </c>
      <c r="O31" s="2">
        <f t="shared" si="3"/>
        <v>0</v>
      </c>
      <c r="P31" s="2">
        <f t="shared" si="4"/>
        <v>170</v>
      </c>
      <c r="Q31" s="16">
        <f t="shared" si="5"/>
        <v>0.3529411764705882</v>
      </c>
    </row>
    <row r="32" spans="1:17" hidden="1" x14ac:dyDescent="0.25">
      <c r="A32" s="2" t="s">
        <v>98</v>
      </c>
      <c r="B32" s="14" t="s">
        <v>99</v>
      </c>
      <c r="C32" s="15">
        <v>105</v>
      </c>
      <c r="D32" s="15">
        <v>30</v>
      </c>
      <c r="E32" s="15">
        <v>10</v>
      </c>
      <c r="F32" s="15">
        <v>145</v>
      </c>
      <c r="G32" s="20">
        <f t="shared" si="0"/>
        <v>0.27586206896551724</v>
      </c>
      <c r="H32" s="14" t="s">
        <v>99</v>
      </c>
      <c r="I32" s="15">
        <v>30</v>
      </c>
      <c r="J32" s="15">
        <v>15</v>
      </c>
      <c r="K32" s="15">
        <v>0</v>
      </c>
      <c r="L32" s="15">
        <v>45</v>
      </c>
      <c r="M32" s="2">
        <f t="shared" si="1"/>
        <v>75</v>
      </c>
      <c r="N32" s="2">
        <f t="shared" si="2"/>
        <v>15</v>
      </c>
      <c r="O32" s="2">
        <f t="shared" si="3"/>
        <v>10</v>
      </c>
      <c r="P32" s="2">
        <f t="shared" si="4"/>
        <v>100</v>
      </c>
      <c r="Q32" s="16">
        <f t="shared" si="5"/>
        <v>0.25</v>
      </c>
    </row>
    <row r="33" spans="1:17" hidden="1" x14ac:dyDescent="0.25">
      <c r="A33" s="2" t="s">
        <v>10</v>
      </c>
      <c r="B33" s="14" t="s">
        <v>11</v>
      </c>
      <c r="C33" s="15">
        <v>4600</v>
      </c>
      <c r="D33" s="15">
        <v>85</v>
      </c>
      <c r="E33" s="15">
        <v>135</v>
      </c>
      <c r="F33" s="15">
        <v>4820</v>
      </c>
      <c r="G33" s="20">
        <f t="shared" si="0"/>
        <v>4.5643153526970903E-2</v>
      </c>
      <c r="H33" s="14" t="s">
        <v>11</v>
      </c>
      <c r="I33" s="15">
        <v>1290</v>
      </c>
      <c r="J33" s="15">
        <v>45</v>
      </c>
      <c r="K33" s="15">
        <v>55</v>
      </c>
      <c r="L33" s="15">
        <v>1390</v>
      </c>
      <c r="M33" s="2">
        <f t="shared" si="1"/>
        <v>3310</v>
      </c>
      <c r="N33" s="2">
        <f t="shared" si="2"/>
        <v>40</v>
      </c>
      <c r="O33" s="2">
        <f t="shared" si="3"/>
        <v>80</v>
      </c>
      <c r="P33" s="2">
        <f t="shared" si="4"/>
        <v>3430</v>
      </c>
      <c r="Q33" s="16">
        <f t="shared" si="5"/>
        <v>3.4985422740524741E-2</v>
      </c>
    </row>
    <row r="34" spans="1:17" hidden="1" x14ac:dyDescent="0.25">
      <c r="A34" s="2" t="s">
        <v>152</v>
      </c>
      <c r="B34" s="14" t="s">
        <v>153</v>
      </c>
      <c r="C34" s="15">
        <v>30</v>
      </c>
      <c r="D34" s="15">
        <v>0</v>
      </c>
      <c r="E34" s="15">
        <v>0</v>
      </c>
      <c r="F34" s="15">
        <v>30</v>
      </c>
      <c r="G34" s="20">
        <f t="shared" ref="G34:G65" si="6">1-C34/F34</f>
        <v>0</v>
      </c>
      <c r="H34" s="14"/>
      <c r="I34" s="15"/>
      <c r="J34" s="15"/>
      <c r="K34" s="15"/>
      <c r="L34" s="15"/>
      <c r="M34" s="2">
        <f t="shared" ref="M34:M65" si="7">+C34-I34</f>
        <v>30</v>
      </c>
      <c r="N34" s="2">
        <f t="shared" ref="N34:N65" si="8">+D34-J34</f>
        <v>0</v>
      </c>
      <c r="O34" s="2">
        <f t="shared" ref="O34:O65" si="9">+E34-K34</f>
        <v>0</v>
      </c>
      <c r="P34" s="2">
        <f t="shared" ref="P34:P65" si="10">+F34-L34</f>
        <v>30</v>
      </c>
      <c r="Q34" s="16">
        <f t="shared" ref="Q34:Q65" si="11">1-M34/P34</f>
        <v>0</v>
      </c>
    </row>
    <row r="35" spans="1:17" hidden="1" x14ac:dyDescent="0.25">
      <c r="A35" s="2" t="s">
        <v>16</v>
      </c>
      <c r="B35" s="14" t="s">
        <v>17</v>
      </c>
      <c r="C35" s="15">
        <v>2615</v>
      </c>
      <c r="D35" s="15">
        <v>490</v>
      </c>
      <c r="E35" s="15">
        <v>150</v>
      </c>
      <c r="F35" s="15">
        <v>3255</v>
      </c>
      <c r="G35" s="20">
        <f t="shared" si="6"/>
        <v>0.19662058371735791</v>
      </c>
      <c r="H35" s="14" t="s">
        <v>17</v>
      </c>
      <c r="I35" s="15">
        <v>135</v>
      </c>
      <c r="J35" s="15">
        <v>300</v>
      </c>
      <c r="K35" s="15">
        <v>50</v>
      </c>
      <c r="L35" s="15">
        <v>485</v>
      </c>
      <c r="M35" s="2">
        <f t="shared" si="7"/>
        <v>2480</v>
      </c>
      <c r="N35" s="2">
        <f t="shared" si="8"/>
        <v>190</v>
      </c>
      <c r="O35" s="2">
        <f t="shared" si="9"/>
        <v>100</v>
      </c>
      <c r="P35" s="2">
        <f t="shared" si="10"/>
        <v>2770</v>
      </c>
      <c r="Q35" s="16">
        <f t="shared" si="11"/>
        <v>0.10469314079422387</v>
      </c>
    </row>
    <row r="36" spans="1:17" hidden="1" x14ac:dyDescent="0.25">
      <c r="A36" s="2" t="s">
        <v>116</v>
      </c>
      <c r="B36" s="14" t="s">
        <v>117</v>
      </c>
      <c r="C36" s="15">
        <v>85</v>
      </c>
      <c r="D36" s="15">
        <v>20</v>
      </c>
      <c r="E36" s="15">
        <v>5</v>
      </c>
      <c r="F36" s="15">
        <v>110</v>
      </c>
      <c r="G36" s="20">
        <f t="shared" si="6"/>
        <v>0.22727272727272729</v>
      </c>
      <c r="H36" s="14" t="s">
        <v>117</v>
      </c>
      <c r="I36" s="15">
        <v>0</v>
      </c>
      <c r="J36" s="15">
        <v>15</v>
      </c>
      <c r="K36" s="15">
        <v>0</v>
      </c>
      <c r="L36" s="15">
        <v>15</v>
      </c>
      <c r="M36" s="2">
        <f t="shared" si="7"/>
        <v>85</v>
      </c>
      <c r="N36" s="2">
        <f t="shared" si="8"/>
        <v>5</v>
      </c>
      <c r="O36" s="2">
        <f t="shared" si="9"/>
        <v>5</v>
      </c>
      <c r="P36" s="2">
        <f t="shared" si="10"/>
        <v>95</v>
      </c>
      <c r="Q36" s="16">
        <f t="shared" si="11"/>
        <v>0.10526315789473684</v>
      </c>
    </row>
    <row r="37" spans="1:17" hidden="1" x14ac:dyDescent="0.25">
      <c r="A37" s="2" t="s">
        <v>132</v>
      </c>
      <c r="B37" s="14" t="s">
        <v>133</v>
      </c>
      <c r="C37" s="15">
        <v>35</v>
      </c>
      <c r="D37" s="15">
        <v>5</v>
      </c>
      <c r="E37" s="15">
        <v>5</v>
      </c>
      <c r="F37" s="15">
        <v>45</v>
      </c>
      <c r="G37" s="20">
        <f t="shared" si="6"/>
        <v>0.22222222222222221</v>
      </c>
      <c r="H37" s="14" t="s">
        <v>133</v>
      </c>
      <c r="I37" s="15">
        <v>0</v>
      </c>
      <c r="J37" s="15">
        <v>5</v>
      </c>
      <c r="K37" s="15">
        <v>0</v>
      </c>
      <c r="L37" s="15">
        <v>5</v>
      </c>
      <c r="M37" s="2">
        <f t="shared" si="7"/>
        <v>35</v>
      </c>
      <c r="N37" s="2">
        <f t="shared" si="8"/>
        <v>0</v>
      </c>
      <c r="O37" s="2">
        <f t="shared" si="9"/>
        <v>5</v>
      </c>
      <c r="P37" s="2">
        <f t="shared" si="10"/>
        <v>40</v>
      </c>
      <c r="Q37" s="16">
        <f t="shared" si="11"/>
        <v>0.125</v>
      </c>
    </row>
    <row r="38" spans="1:17" hidden="1" x14ac:dyDescent="0.25">
      <c r="A38" s="2" t="s">
        <v>184</v>
      </c>
      <c r="B38" s="14" t="s">
        <v>185</v>
      </c>
      <c r="C38" s="15">
        <v>0</v>
      </c>
      <c r="D38" s="15">
        <v>0</v>
      </c>
      <c r="E38" s="15">
        <v>5</v>
      </c>
      <c r="F38" s="15">
        <v>5</v>
      </c>
      <c r="G38" s="20">
        <f t="shared" si="6"/>
        <v>1</v>
      </c>
      <c r="H38" s="14" t="s">
        <v>185</v>
      </c>
      <c r="I38" s="15">
        <v>0</v>
      </c>
      <c r="J38" s="15">
        <v>0</v>
      </c>
      <c r="K38" s="15">
        <v>5</v>
      </c>
      <c r="L38" s="15">
        <v>5</v>
      </c>
      <c r="M38" s="2">
        <f t="shared" si="7"/>
        <v>0</v>
      </c>
      <c r="N38" s="2">
        <f t="shared" si="8"/>
        <v>0</v>
      </c>
      <c r="O38" s="2">
        <f t="shared" si="9"/>
        <v>0</v>
      </c>
      <c r="P38" s="2">
        <f t="shared" si="10"/>
        <v>0</v>
      </c>
      <c r="Q38" s="16" t="e">
        <f t="shared" si="11"/>
        <v>#DIV/0!</v>
      </c>
    </row>
    <row r="39" spans="1:17" hidden="1" x14ac:dyDescent="0.25">
      <c r="A39" s="2" t="s">
        <v>241</v>
      </c>
      <c r="B39" s="14" t="s">
        <v>242</v>
      </c>
      <c r="C39" s="15">
        <v>5</v>
      </c>
      <c r="D39" s="15">
        <v>0</v>
      </c>
      <c r="E39" s="15">
        <v>0</v>
      </c>
      <c r="F39" s="15">
        <v>5</v>
      </c>
      <c r="G39" s="20">
        <f t="shared" si="6"/>
        <v>0</v>
      </c>
      <c r="H39" s="14"/>
      <c r="I39" s="15"/>
      <c r="J39" s="15"/>
      <c r="K39" s="15"/>
      <c r="L39" s="15"/>
      <c r="M39" s="2">
        <f t="shared" si="7"/>
        <v>5</v>
      </c>
      <c r="N39" s="2">
        <f t="shared" si="8"/>
        <v>0</v>
      </c>
      <c r="O39" s="2">
        <f t="shared" si="9"/>
        <v>0</v>
      </c>
      <c r="P39" s="2">
        <f t="shared" si="10"/>
        <v>5</v>
      </c>
      <c r="Q39" s="16">
        <f t="shared" si="11"/>
        <v>0</v>
      </c>
    </row>
    <row r="40" spans="1:17" hidden="1" x14ac:dyDescent="0.25">
      <c r="A40" s="2" t="s">
        <v>190</v>
      </c>
      <c r="B40" s="14" t="s">
        <v>191</v>
      </c>
      <c r="C40" s="15">
        <v>10</v>
      </c>
      <c r="D40" s="15">
        <v>0</v>
      </c>
      <c r="E40" s="15">
        <v>0</v>
      </c>
      <c r="F40" s="15">
        <v>10</v>
      </c>
      <c r="G40" s="20">
        <f t="shared" si="6"/>
        <v>0</v>
      </c>
      <c r="H40" s="14"/>
      <c r="I40" s="15"/>
      <c r="J40" s="15"/>
      <c r="K40" s="15"/>
      <c r="L40" s="15"/>
      <c r="M40" s="2">
        <f t="shared" si="7"/>
        <v>10</v>
      </c>
      <c r="N40" s="2">
        <f t="shared" si="8"/>
        <v>0</v>
      </c>
      <c r="O40" s="2">
        <f t="shared" si="9"/>
        <v>0</v>
      </c>
      <c r="P40" s="2">
        <f t="shared" si="10"/>
        <v>10</v>
      </c>
      <c r="Q40" s="16">
        <f t="shared" si="11"/>
        <v>0</v>
      </c>
    </row>
    <row r="41" spans="1:17" hidden="1" x14ac:dyDescent="0.25">
      <c r="A41" s="2" t="s">
        <v>20</v>
      </c>
      <c r="B41" s="14" t="s">
        <v>21</v>
      </c>
      <c r="C41" s="15">
        <v>1640</v>
      </c>
      <c r="D41" s="15">
        <v>75</v>
      </c>
      <c r="E41" s="15">
        <v>50</v>
      </c>
      <c r="F41" s="15">
        <v>1765</v>
      </c>
      <c r="G41" s="20">
        <f t="shared" si="6"/>
        <v>7.0821529745042522E-2</v>
      </c>
      <c r="H41" s="14" t="s">
        <v>21</v>
      </c>
      <c r="I41" s="15">
        <v>115</v>
      </c>
      <c r="J41" s="15">
        <v>20</v>
      </c>
      <c r="K41" s="15">
        <v>20</v>
      </c>
      <c r="L41" s="15">
        <v>155</v>
      </c>
      <c r="M41" s="2">
        <f t="shared" si="7"/>
        <v>1525</v>
      </c>
      <c r="N41" s="2">
        <f t="shared" si="8"/>
        <v>55</v>
      </c>
      <c r="O41" s="2">
        <f t="shared" si="9"/>
        <v>30</v>
      </c>
      <c r="P41" s="2">
        <f t="shared" si="10"/>
        <v>1610</v>
      </c>
      <c r="Q41" s="16">
        <f t="shared" si="11"/>
        <v>5.2795031055900665E-2</v>
      </c>
    </row>
    <row r="42" spans="1:17" hidden="1" x14ac:dyDescent="0.25">
      <c r="A42" s="2" t="s">
        <v>90</v>
      </c>
      <c r="B42" s="14" t="s">
        <v>91</v>
      </c>
      <c r="C42" s="15">
        <v>140</v>
      </c>
      <c r="D42" s="15">
        <v>5</v>
      </c>
      <c r="E42" s="15">
        <v>5</v>
      </c>
      <c r="F42" s="15">
        <v>150</v>
      </c>
      <c r="G42" s="20">
        <f t="shared" si="6"/>
        <v>6.6666666666666652E-2</v>
      </c>
      <c r="H42" s="14" t="s">
        <v>91</v>
      </c>
      <c r="I42" s="15">
        <v>10</v>
      </c>
      <c r="J42" s="15">
        <v>5</v>
      </c>
      <c r="K42" s="15">
        <v>5</v>
      </c>
      <c r="L42" s="15">
        <v>20</v>
      </c>
      <c r="M42" s="2">
        <f t="shared" si="7"/>
        <v>130</v>
      </c>
      <c r="N42" s="2">
        <f t="shared" si="8"/>
        <v>0</v>
      </c>
      <c r="O42" s="2">
        <f t="shared" si="9"/>
        <v>0</v>
      </c>
      <c r="P42" s="2">
        <f t="shared" si="10"/>
        <v>130</v>
      </c>
      <c r="Q42" s="16">
        <f t="shared" si="11"/>
        <v>0</v>
      </c>
    </row>
    <row r="43" spans="1:17" hidden="1" x14ac:dyDescent="0.25">
      <c r="A43" s="2" t="s">
        <v>86</v>
      </c>
      <c r="B43" s="14" t="s">
        <v>87</v>
      </c>
      <c r="C43" s="15">
        <v>265</v>
      </c>
      <c r="D43" s="15">
        <v>90</v>
      </c>
      <c r="E43" s="15">
        <v>0</v>
      </c>
      <c r="F43" s="15">
        <v>355</v>
      </c>
      <c r="G43" s="20">
        <f t="shared" si="6"/>
        <v>0.25352112676056338</v>
      </c>
      <c r="H43" s="14" t="s">
        <v>87</v>
      </c>
      <c r="I43" s="15">
        <v>45</v>
      </c>
      <c r="J43" s="15">
        <v>35</v>
      </c>
      <c r="K43" s="15">
        <v>0</v>
      </c>
      <c r="L43" s="15">
        <v>80</v>
      </c>
      <c r="M43" s="2">
        <f t="shared" si="7"/>
        <v>220</v>
      </c>
      <c r="N43" s="2">
        <f t="shared" si="8"/>
        <v>55</v>
      </c>
      <c r="O43" s="2">
        <f t="shared" si="9"/>
        <v>0</v>
      </c>
      <c r="P43" s="2">
        <f t="shared" si="10"/>
        <v>275</v>
      </c>
      <c r="Q43" s="16">
        <f t="shared" si="11"/>
        <v>0.19999999999999996</v>
      </c>
    </row>
    <row r="44" spans="1:17" hidden="1" x14ac:dyDescent="0.25">
      <c r="A44" s="2" t="s">
        <v>60</v>
      </c>
      <c r="B44" s="14" t="s">
        <v>61</v>
      </c>
      <c r="C44" s="15">
        <v>190</v>
      </c>
      <c r="D44" s="15">
        <v>485</v>
      </c>
      <c r="E44" s="15">
        <v>40</v>
      </c>
      <c r="F44" s="15">
        <v>715</v>
      </c>
      <c r="G44" s="20">
        <f t="shared" si="6"/>
        <v>0.73426573426573427</v>
      </c>
      <c r="H44" s="14" t="s">
        <v>61</v>
      </c>
      <c r="I44" s="15">
        <v>40</v>
      </c>
      <c r="J44" s="15">
        <v>210</v>
      </c>
      <c r="K44" s="15">
        <v>20</v>
      </c>
      <c r="L44" s="15">
        <v>270</v>
      </c>
      <c r="M44" s="2">
        <f t="shared" si="7"/>
        <v>150</v>
      </c>
      <c r="N44" s="2">
        <f t="shared" si="8"/>
        <v>275</v>
      </c>
      <c r="O44" s="2">
        <f t="shared" si="9"/>
        <v>20</v>
      </c>
      <c r="P44" s="2">
        <f t="shared" si="10"/>
        <v>445</v>
      </c>
      <c r="Q44" s="16">
        <f t="shared" si="11"/>
        <v>0.66292134831460681</v>
      </c>
    </row>
    <row r="45" spans="1:17" hidden="1" x14ac:dyDescent="0.25">
      <c r="A45" s="2" t="s">
        <v>108</v>
      </c>
      <c r="B45" s="14" t="s">
        <v>109</v>
      </c>
      <c r="C45" s="15">
        <v>100</v>
      </c>
      <c r="D45" s="15">
        <v>0</v>
      </c>
      <c r="E45" s="15">
        <v>5</v>
      </c>
      <c r="F45" s="15">
        <v>105</v>
      </c>
      <c r="G45" s="20">
        <f t="shared" si="6"/>
        <v>4.7619047619047672E-2</v>
      </c>
      <c r="H45" s="14" t="s">
        <v>109</v>
      </c>
      <c r="I45" s="15">
        <v>30</v>
      </c>
      <c r="J45" s="15">
        <v>0</v>
      </c>
      <c r="K45" s="15">
        <v>0</v>
      </c>
      <c r="L45" s="15">
        <v>30</v>
      </c>
      <c r="M45" s="2">
        <f t="shared" si="7"/>
        <v>70</v>
      </c>
      <c r="N45" s="2">
        <f t="shared" si="8"/>
        <v>0</v>
      </c>
      <c r="O45" s="2">
        <f t="shared" si="9"/>
        <v>5</v>
      </c>
      <c r="P45" s="2">
        <f t="shared" si="10"/>
        <v>75</v>
      </c>
      <c r="Q45" s="16">
        <f t="shared" si="11"/>
        <v>6.6666666666666652E-2</v>
      </c>
    </row>
    <row r="46" spans="1:17" hidden="1" x14ac:dyDescent="0.25">
      <c r="A46" s="2" t="s">
        <v>178</v>
      </c>
      <c r="B46" s="14" t="s">
        <v>179</v>
      </c>
      <c r="C46" s="15">
        <v>15</v>
      </c>
      <c r="D46" s="15">
        <v>5</v>
      </c>
      <c r="E46" s="15">
        <v>0</v>
      </c>
      <c r="F46" s="15">
        <v>20</v>
      </c>
      <c r="G46" s="20">
        <f t="shared" si="6"/>
        <v>0.25</v>
      </c>
      <c r="H46" s="14"/>
      <c r="I46" s="15"/>
      <c r="J46" s="15"/>
      <c r="K46" s="15"/>
      <c r="L46" s="15"/>
      <c r="M46" s="2">
        <f t="shared" si="7"/>
        <v>15</v>
      </c>
      <c r="N46" s="2">
        <f t="shared" si="8"/>
        <v>5</v>
      </c>
      <c r="O46" s="2">
        <f t="shared" si="9"/>
        <v>0</v>
      </c>
      <c r="P46" s="2">
        <f t="shared" si="10"/>
        <v>20</v>
      </c>
      <c r="Q46" s="16">
        <f t="shared" si="11"/>
        <v>0.25</v>
      </c>
    </row>
    <row r="47" spans="1:17" hidden="1" x14ac:dyDescent="0.25">
      <c r="A47" s="2" t="s">
        <v>180</v>
      </c>
      <c r="B47" s="14" t="s">
        <v>181</v>
      </c>
      <c r="C47" s="15">
        <v>15</v>
      </c>
      <c r="D47" s="15">
        <v>5</v>
      </c>
      <c r="E47" s="15">
        <v>0</v>
      </c>
      <c r="F47" s="15">
        <v>20</v>
      </c>
      <c r="G47" s="20">
        <f t="shared" si="6"/>
        <v>0.25</v>
      </c>
      <c r="H47" s="14" t="s">
        <v>181</v>
      </c>
      <c r="I47" s="15">
        <v>5</v>
      </c>
      <c r="J47" s="15">
        <v>0</v>
      </c>
      <c r="K47" s="15">
        <v>0</v>
      </c>
      <c r="L47" s="15">
        <v>5</v>
      </c>
      <c r="M47" s="2">
        <f t="shared" si="7"/>
        <v>10</v>
      </c>
      <c r="N47" s="2">
        <f t="shared" si="8"/>
        <v>5</v>
      </c>
      <c r="O47" s="2">
        <f t="shared" si="9"/>
        <v>0</v>
      </c>
      <c r="P47" s="2">
        <f t="shared" si="10"/>
        <v>15</v>
      </c>
      <c r="Q47" s="16">
        <f t="shared" si="11"/>
        <v>0.33333333333333337</v>
      </c>
    </row>
    <row r="48" spans="1:17" hidden="1" x14ac:dyDescent="0.25">
      <c r="A48" s="2" t="s">
        <v>156</v>
      </c>
      <c r="B48" s="14" t="s">
        <v>157</v>
      </c>
      <c r="C48" s="15">
        <v>20</v>
      </c>
      <c r="D48" s="15">
        <v>0</v>
      </c>
      <c r="E48" s="15">
        <v>0</v>
      </c>
      <c r="F48" s="15">
        <v>20</v>
      </c>
      <c r="G48" s="20">
        <f t="shared" si="6"/>
        <v>0</v>
      </c>
      <c r="H48" s="14"/>
      <c r="I48" s="15"/>
      <c r="J48" s="15"/>
      <c r="K48" s="15"/>
      <c r="L48" s="15"/>
      <c r="M48" s="2">
        <f t="shared" si="7"/>
        <v>20</v>
      </c>
      <c r="N48" s="2">
        <f t="shared" si="8"/>
        <v>0</v>
      </c>
      <c r="O48" s="2">
        <f t="shared" si="9"/>
        <v>0</v>
      </c>
      <c r="P48" s="2">
        <f t="shared" si="10"/>
        <v>20</v>
      </c>
      <c r="Q48" s="16">
        <f t="shared" si="11"/>
        <v>0</v>
      </c>
    </row>
    <row r="49" spans="1:17" hidden="1" x14ac:dyDescent="0.25">
      <c r="A49" s="2" t="s">
        <v>52</v>
      </c>
      <c r="B49" s="14" t="s">
        <v>223</v>
      </c>
      <c r="C49" s="15">
        <v>1080</v>
      </c>
      <c r="D49" s="15">
        <v>165</v>
      </c>
      <c r="E49" s="15">
        <v>100</v>
      </c>
      <c r="F49" s="15">
        <v>1345</v>
      </c>
      <c r="G49" s="20">
        <f t="shared" si="6"/>
        <v>0.19702602230483268</v>
      </c>
      <c r="H49" s="14" t="s">
        <v>223</v>
      </c>
      <c r="I49" s="15">
        <v>315</v>
      </c>
      <c r="J49" s="15">
        <v>125</v>
      </c>
      <c r="K49" s="15">
        <v>45</v>
      </c>
      <c r="L49" s="15">
        <v>485</v>
      </c>
      <c r="M49" s="2">
        <f t="shared" si="7"/>
        <v>765</v>
      </c>
      <c r="N49" s="2">
        <f t="shared" si="8"/>
        <v>40</v>
      </c>
      <c r="O49" s="2">
        <f t="shared" si="9"/>
        <v>55</v>
      </c>
      <c r="P49" s="2">
        <f t="shared" si="10"/>
        <v>860</v>
      </c>
      <c r="Q49" s="16">
        <f t="shared" si="11"/>
        <v>0.11046511627906974</v>
      </c>
    </row>
    <row r="50" spans="1:17" hidden="1" x14ac:dyDescent="0.25">
      <c r="A50" s="2" t="s">
        <v>124</v>
      </c>
      <c r="B50" s="14" t="s">
        <v>125</v>
      </c>
      <c r="C50" s="15">
        <v>5</v>
      </c>
      <c r="D50" s="15">
        <v>10</v>
      </c>
      <c r="E50" s="15">
        <v>0</v>
      </c>
      <c r="F50" s="15">
        <v>15</v>
      </c>
      <c r="G50" s="20">
        <f t="shared" si="6"/>
        <v>0.66666666666666674</v>
      </c>
      <c r="H50" s="14" t="s">
        <v>125</v>
      </c>
      <c r="I50" s="15">
        <v>0</v>
      </c>
      <c r="J50" s="15">
        <v>10</v>
      </c>
      <c r="K50" s="15">
        <v>0</v>
      </c>
      <c r="L50" s="15">
        <v>10</v>
      </c>
      <c r="M50" s="2">
        <f t="shared" si="7"/>
        <v>5</v>
      </c>
      <c r="N50" s="2">
        <f t="shared" si="8"/>
        <v>0</v>
      </c>
      <c r="O50" s="2">
        <f t="shared" si="9"/>
        <v>0</v>
      </c>
      <c r="P50" s="2">
        <f t="shared" si="10"/>
        <v>5</v>
      </c>
      <c r="Q50" s="16">
        <f t="shared" si="11"/>
        <v>0</v>
      </c>
    </row>
    <row r="51" spans="1:17" hidden="1" x14ac:dyDescent="0.25">
      <c r="A51" s="2" t="s">
        <v>196</v>
      </c>
      <c r="B51" s="14" t="s">
        <v>197</v>
      </c>
      <c r="C51" s="15">
        <v>5</v>
      </c>
      <c r="D51" s="15">
        <v>0</v>
      </c>
      <c r="E51" s="15">
        <v>0</v>
      </c>
      <c r="F51" s="15">
        <v>5</v>
      </c>
      <c r="G51" s="20">
        <f t="shared" si="6"/>
        <v>0</v>
      </c>
      <c r="H51" s="14"/>
      <c r="I51" s="15"/>
      <c r="J51" s="15"/>
      <c r="K51" s="15"/>
      <c r="L51" s="15"/>
      <c r="M51" s="2">
        <f t="shared" si="7"/>
        <v>5</v>
      </c>
      <c r="N51" s="2">
        <f t="shared" si="8"/>
        <v>0</v>
      </c>
      <c r="O51" s="2">
        <f t="shared" si="9"/>
        <v>0</v>
      </c>
      <c r="P51" s="2">
        <f t="shared" si="10"/>
        <v>5</v>
      </c>
      <c r="Q51" s="16">
        <f t="shared" si="11"/>
        <v>0</v>
      </c>
    </row>
    <row r="52" spans="1:17" hidden="1" x14ac:dyDescent="0.25">
      <c r="A52" s="2" t="s">
        <v>134</v>
      </c>
      <c r="B52" s="14" t="s">
        <v>135</v>
      </c>
      <c r="C52" s="15">
        <v>55</v>
      </c>
      <c r="D52" s="15">
        <v>5</v>
      </c>
      <c r="E52" s="15">
        <v>10</v>
      </c>
      <c r="F52" s="15">
        <v>70</v>
      </c>
      <c r="G52" s="20">
        <f t="shared" si="6"/>
        <v>0.2142857142857143</v>
      </c>
      <c r="H52" s="14" t="s">
        <v>135</v>
      </c>
      <c r="I52" s="15">
        <v>15</v>
      </c>
      <c r="J52" s="15">
        <v>0</v>
      </c>
      <c r="K52" s="15">
        <v>5</v>
      </c>
      <c r="L52" s="15">
        <v>20</v>
      </c>
      <c r="M52" s="2">
        <f t="shared" si="7"/>
        <v>40</v>
      </c>
      <c r="N52" s="2">
        <f t="shared" si="8"/>
        <v>5</v>
      </c>
      <c r="O52" s="2">
        <f t="shared" si="9"/>
        <v>5</v>
      </c>
      <c r="P52" s="2">
        <f t="shared" si="10"/>
        <v>50</v>
      </c>
      <c r="Q52" s="16">
        <f t="shared" si="11"/>
        <v>0.19999999999999996</v>
      </c>
    </row>
    <row r="53" spans="1:17" hidden="1" x14ac:dyDescent="0.25">
      <c r="A53" s="2" t="s">
        <v>162</v>
      </c>
      <c r="B53" s="14" t="s">
        <v>163</v>
      </c>
      <c r="C53" s="15">
        <v>10</v>
      </c>
      <c r="D53" s="15">
        <v>0</v>
      </c>
      <c r="E53" s="15">
        <v>5</v>
      </c>
      <c r="F53" s="15">
        <v>15</v>
      </c>
      <c r="G53" s="20">
        <f t="shared" si="6"/>
        <v>0.33333333333333337</v>
      </c>
      <c r="H53" s="14"/>
      <c r="I53" s="15"/>
      <c r="J53" s="15"/>
      <c r="K53" s="15"/>
      <c r="L53" s="15"/>
      <c r="M53" s="2">
        <f t="shared" si="7"/>
        <v>10</v>
      </c>
      <c r="N53" s="2">
        <f t="shared" si="8"/>
        <v>0</v>
      </c>
      <c r="O53" s="2">
        <f t="shared" si="9"/>
        <v>5</v>
      </c>
      <c r="P53" s="2">
        <f t="shared" si="10"/>
        <v>15</v>
      </c>
      <c r="Q53" s="16">
        <f t="shared" si="11"/>
        <v>0.33333333333333337</v>
      </c>
    </row>
    <row r="54" spans="1:17" hidden="1" x14ac:dyDescent="0.25">
      <c r="A54" s="2" t="s">
        <v>100</v>
      </c>
      <c r="B54" s="14" t="s">
        <v>101</v>
      </c>
      <c r="C54" s="15">
        <v>160</v>
      </c>
      <c r="D54" s="15">
        <v>45</v>
      </c>
      <c r="E54" s="15">
        <v>155</v>
      </c>
      <c r="F54" s="15">
        <v>360</v>
      </c>
      <c r="G54" s="20">
        <f t="shared" si="6"/>
        <v>0.55555555555555558</v>
      </c>
      <c r="H54" s="14" t="s">
        <v>101</v>
      </c>
      <c r="I54" s="15">
        <v>35</v>
      </c>
      <c r="J54" s="15">
        <v>20</v>
      </c>
      <c r="K54" s="15">
        <v>50</v>
      </c>
      <c r="L54" s="15">
        <v>105</v>
      </c>
      <c r="M54" s="2">
        <f t="shared" si="7"/>
        <v>125</v>
      </c>
      <c r="N54" s="2">
        <f t="shared" si="8"/>
        <v>25</v>
      </c>
      <c r="O54" s="2">
        <f t="shared" si="9"/>
        <v>105</v>
      </c>
      <c r="P54" s="2">
        <f t="shared" si="10"/>
        <v>255</v>
      </c>
      <c r="Q54" s="16">
        <f t="shared" si="11"/>
        <v>0.50980392156862742</v>
      </c>
    </row>
    <row r="55" spans="1:17" hidden="1" x14ac:dyDescent="0.25">
      <c r="A55" s="2" t="s">
        <v>48</v>
      </c>
      <c r="B55" s="14" t="s">
        <v>49</v>
      </c>
      <c r="C55" s="15">
        <v>685</v>
      </c>
      <c r="D55" s="15">
        <v>240</v>
      </c>
      <c r="E55" s="15">
        <v>35</v>
      </c>
      <c r="F55" s="15">
        <v>960</v>
      </c>
      <c r="G55" s="20">
        <f t="shared" si="6"/>
        <v>0.28645833333333337</v>
      </c>
      <c r="H55" s="14" t="s">
        <v>49</v>
      </c>
      <c r="I55" s="15">
        <v>45</v>
      </c>
      <c r="J55" s="15">
        <v>170</v>
      </c>
      <c r="K55" s="15">
        <v>10</v>
      </c>
      <c r="L55" s="15">
        <v>225</v>
      </c>
      <c r="M55" s="2">
        <f t="shared" si="7"/>
        <v>640</v>
      </c>
      <c r="N55" s="2">
        <f t="shared" si="8"/>
        <v>70</v>
      </c>
      <c r="O55" s="2">
        <f t="shared" si="9"/>
        <v>25</v>
      </c>
      <c r="P55" s="2">
        <f t="shared" si="10"/>
        <v>735</v>
      </c>
      <c r="Q55" s="16">
        <f t="shared" si="11"/>
        <v>0.12925170068027214</v>
      </c>
    </row>
    <row r="56" spans="1:17" hidden="1" x14ac:dyDescent="0.25">
      <c r="A56" s="2" t="s">
        <v>78</v>
      </c>
      <c r="B56" s="14" t="s">
        <v>79</v>
      </c>
      <c r="C56" s="15">
        <v>265</v>
      </c>
      <c r="D56" s="15">
        <v>40</v>
      </c>
      <c r="E56" s="15">
        <v>20</v>
      </c>
      <c r="F56" s="15">
        <v>325</v>
      </c>
      <c r="G56" s="20">
        <f t="shared" si="6"/>
        <v>0.18461538461538463</v>
      </c>
      <c r="H56" s="14" t="s">
        <v>79</v>
      </c>
      <c r="I56" s="15">
        <v>50</v>
      </c>
      <c r="J56" s="15">
        <v>5</v>
      </c>
      <c r="K56" s="15">
        <v>10</v>
      </c>
      <c r="L56" s="15">
        <v>65</v>
      </c>
      <c r="M56" s="2">
        <f t="shared" si="7"/>
        <v>215</v>
      </c>
      <c r="N56" s="2">
        <f t="shared" si="8"/>
        <v>35</v>
      </c>
      <c r="O56" s="2">
        <f t="shared" si="9"/>
        <v>10</v>
      </c>
      <c r="P56" s="2">
        <f t="shared" si="10"/>
        <v>260</v>
      </c>
      <c r="Q56" s="16">
        <f t="shared" si="11"/>
        <v>0.17307692307692313</v>
      </c>
    </row>
    <row r="57" spans="1:17" hidden="1" x14ac:dyDescent="0.25">
      <c r="A57" s="2" t="s">
        <v>82</v>
      </c>
      <c r="B57" s="14" t="s">
        <v>83</v>
      </c>
      <c r="C57" s="15">
        <v>170</v>
      </c>
      <c r="D57" s="15">
        <v>0</v>
      </c>
      <c r="E57" s="15">
        <v>0</v>
      </c>
      <c r="F57" s="15">
        <v>170</v>
      </c>
      <c r="G57" s="20">
        <f t="shared" si="6"/>
        <v>0</v>
      </c>
      <c r="H57" s="14" t="s">
        <v>83</v>
      </c>
      <c r="I57" s="15">
        <v>45</v>
      </c>
      <c r="J57" s="15">
        <v>0</v>
      </c>
      <c r="K57" s="15">
        <v>0</v>
      </c>
      <c r="L57" s="15">
        <v>45</v>
      </c>
      <c r="M57" s="2">
        <f t="shared" si="7"/>
        <v>125</v>
      </c>
      <c r="N57" s="2">
        <f t="shared" si="8"/>
        <v>0</v>
      </c>
      <c r="O57" s="2">
        <f t="shared" si="9"/>
        <v>0</v>
      </c>
      <c r="P57" s="2">
        <f t="shared" si="10"/>
        <v>125</v>
      </c>
      <c r="Q57" s="16">
        <f t="shared" si="11"/>
        <v>0</v>
      </c>
    </row>
    <row r="58" spans="1:17" hidden="1" x14ac:dyDescent="0.25">
      <c r="A58" s="2" t="s">
        <v>138</v>
      </c>
      <c r="B58" s="14" t="s">
        <v>139</v>
      </c>
      <c r="C58" s="15">
        <v>25</v>
      </c>
      <c r="D58" s="15">
        <v>5</v>
      </c>
      <c r="E58" s="15">
        <v>5</v>
      </c>
      <c r="F58" s="15">
        <v>35</v>
      </c>
      <c r="G58" s="20">
        <f t="shared" si="6"/>
        <v>0.2857142857142857</v>
      </c>
      <c r="H58" s="14"/>
      <c r="I58" s="15"/>
      <c r="J58" s="15"/>
      <c r="K58" s="15"/>
      <c r="L58" s="15"/>
      <c r="M58" s="2">
        <f t="shared" si="7"/>
        <v>25</v>
      </c>
      <c r="N58" s="2">
        <f t="shared" si="8"/>
        <v>5</v>
      </c>
      <c r="O58" s="2">
        <f t="shared" si="9"/>
        <v>5</v>
      </c>
      <c r="P58" s="2">
        <f t="shared" si="10"/>
        <v>35</v>
      </c>
      <c r="Q58" s="16">
        <f t="shared" si="11"/>
        <v>0.2857142857142857</v>
      </c>
    </row>
    <row r="59" spans="1:17" hidden="1" x14ac:dyDescent="0.25">
      <c r="A59" s="2" t="s">
        <v>68</v>
      </c>
      <c r="B59" s="14" t="s">
        <v>69</v>
      </c>
      <c r="C59" s="15">
        <v>565</v>
      </c>
      <c r="D59" s="15">
        <v>10</v>
      </c>
      <c r="E59" s="15">
        <v>5</v>
      </c>
      <c r="F59" s="15">
        <v>580</v>
      </c>
      <c r="G59" s="20">
        <f t="shared" si="6"/>
        <v>2.5862068965517238E-2</v>
      </c>
      <c r="H59" s="14" t="s">
        <v>69</v>
      </c>
      <c r="I59" s="15">
        <v>235</v>
      </c>
      <c r="J59" s="15">
        <v>10</v>
      </c>
      <c r="K59" s="15">
        <v>0</v>
      </c>
      <c r="L59" s="15">
        <v>245</v>
      </c>
      <c r="M59" s="2">
        <f t="shared" si="7"/>
        <v>330</v>
      </c>
      <c r="N59" s="2">
        <f t="shared" si="8"/>
        <v>0</v>
      </c>
      <c r="O59" s="2">
        <f t="shared" si="9"/>
        <v>5</v>
      </c>
      <c r="P59" s="2">
        <f t="shared" si="10"/>
        <v>335</v>
      </c>
      <c r="Q59" s="16">
        <f t="shared" si="11"/>
        <v>1.4925373134328401E-2</v>
      </c>
    </row>
    <row r="60" spans="1:17" hidden="1" x14ac:dyDescent="0.25">
      <c r="A60" s="2" t="s">
        <v>24</v>
      </c>
      <c r="B60" s="14" t="s">
        <v>25</v>
      </c>
      <c r="C60" s="15">
        <v>1590</v>
      </c>
      <c r="D60" s="15">
        <v>140</v>
      </c>
      <c r="E60" s="15">
        <v>30</v>
      </c>
      <c r="F60" s="15">
        <v>1760</v>
      </c>
      <c r="G60" s="20">
        <f t="shared" si="6"/>
        <v>9.6590909090909061E-2</v>
      </c>
      <c r="H60" s="14" t="s">
        <v>25</v>
      </c>
      <c r="I60" s="15">
        <v>70</v>
      </c>
      <c r="J60" s="15">
        <v>85</v>
      </c>
      <c r="K60" s="15">
        <v>10</v>
      </c>
      <c r="L60" s="15">
        <v>165</v>
      </c>
      <c r="M60" s="2">
        <f t="shared" si="7"/>
        <v>1520</v>
      </c>
      <c r="N60" s="2">
        <f t="shared" si="8"/>
        <v>55</v>
      </c>
      <c r="O60" s="2">
        <f t="shared" si="9"/>
        <v>20</v>
      </c>
      <c r="P60" s="2">
        <f t="shared" si="10"/>
        <v>1595</v>
      </c>
      <c r="Q60" s="16">
        <f t="shared" si="11"/>
        <v>4.7021943573667735E-2</v>
      </c>
    </row>
    <row r="61" spans="1:17" hidden="1" x14ac:dyDescent="0.25">
      <c r="A61" s="2" t="s">
        <v>200</v>
      </c>
      <c r="B61" s="14" t="s">
        <v>201</v>
      </c>
      <c r="C61" s="15">
        <v>10</v>
      </c>
      <c r="D61" s="15">
        <v>5</v>
      </c>
      <c r="E61" s="15">
        <v>0</v>
      </c>
      <c r="F61" s="15">
        <v>15</v>
      </c>
      <c r="G61" s="20">
        <f t="shared" si="6"/>
        <v>0.33333333333333337</v>
      </c>
      <c r="H61" s="14" t="s">
        <v>201</v>
      </c>
      <c r="I61" s="15">
        <v>0</v>
      </c>
      <c r="J61" s="15">
        <v>5</v>
      </c>
      <c r="K61" s="15">
        <v>0</v>
      </c>
      <c r="L61" s="15">
        <v>5</v>
      </c>
      <c r="M61" s="2">
        <f t="shared" si="7"/>
        <v>10</v>
      </c>
      <c r="N61" s="2">
        <f t="shared" si="8"/>
        <v>0</v>
      </c>
      <c r="O61" s="2">
        <f t="shared" si="9"/>
        <v>0</v>
      </c>
      <c r="P61" s="2">
        <f t="shared" si="10"/>
        <v>10</v>
      </c>
      <c r="Q61" s="16">
        <f t="shared" si="11"/>
        <v>0</v>
      </c>
    </row>
    <row r="62" spans="1:17" hidden="1" x14ac:dyDescent="0.25">
      <c r="A62" s="2" t="s">
        <v>174</v>
      </c>
      <c r="B62" s="14" t="s">
        <v>175</v>
      </c>
      <c r="C62" s="15">
        <v>70</v>
      </c>
      <c r="D62" s="15">
        <v>5</v>
      </c>
      <c r="E62" s="15">
        <v>0</v>
      </c>
      <c r="F62" s="15">
        <v>75</v>
      </c>
      <c r="G62" s="20">
        <f t="shared" si="6"/>
        <v>6.6666666666666652E-2</v>
      </c>
      <c r="H62" s="14" t="s">
        <v>175</v>
      </c>
      <c r="I62" s="15">
        <v>40</v>
      </c>
      <c r="J62" s="15">
        <v>5</v>
      </c>
      <c r="K62" s="15">
        <v>0</v>
      </c>
      <c r="L62" s="15">
        <v>45</v>
      </c>
      <c r="M62" s="2">
        <f t="shared" si="7"/>
        <v>30</v>
      </c>
      <c r="N62" s="2">
        <f t="shared" si="8"/>
        <v>0</v>
      </c>
      <c r="O62" s="2">
        <f t="shared" si="9"/>
        <v>0</v>
      </c>
      <c r="P62" s="2">
        <f t="shared" si="10"/>
        <v>30</v>
      </c>
      <c r="Q62" s="16">
        <f t="shared" si="11"/>
        <v>0</v>
      </c>
    </row>
    <row r="63" spans="1:17" hidden="1" x14ac:dyDescent="0.25">
      <c r="A63" s="2" t="s">
        <v>128</v>
      </c>
      <c r="B63" s="14" t="s">
        <v>129</v>
      </c>
      <c r="C63" s="15">
        <v>100</v>
      </c>
      <c r="D63" s="15">
        <v>10</v>
      </c>
      <c r="E63" s="15">
        <v>20</v>
      </c>
      <c r="F63" s="15">
        <v>130</v>
      </c>
      <c r="G63" s="20">
        <f t="shared" si="6"/>
        <v>0.23076923076923073</v>
      </c>
      <c r="H63" s="14" t="s">
        <v>129</v>
      </c>
      <c r="I63" s="15">
        <v>25</v>
      </c>
      <c r="J63" s="15">
        <v>5</v>
      </c>
      <c r="K63" s="15">
        <v>5</v>
      </c>
      <c r="L63" s="15">
        <v>35</v>
      </c>
      <c r="M63" s="2">
        <f t="shared" si="7"/>
        <v>75</v>
      </c>
      <c r="N63" s="2">
        <f t="shared" si="8"/>
        <v>5</v>
      </c>
      <c r="O63" s="2">
        <f t="shared" si="9"/>
        <v>15</v>
      </c>
      <c r="P63" s="2">
        <f t="shared" si="10"/>
        <v>95</v>
      </c>
      <c r="Q63" s="16">
        <f t="shared" si="11"/>
        <v>0.21052631578947367</v>
      </c>
    </row>
    <row r="64" spans="1:17" hidden="1" x14ac:dyDescent="0.25">
      <c r="A64" s="2" t="s">
        <v>56</v>
      </c>
      <c r="B64" s="14" t="s">
        <v>57</v>
      </c>
      <c r="C64" s="15">
        <v>555</v>
      </c>
      <c r="D64" s="15">
        <v>85</v>
      </c>
      <c r="E64" s="15">
        <v>0</v>
      </c>
      <c r="F64" s="15">
        <v>640</v>
      </c>
      <c r="G64" s="20">
        <f t="shared" si="6"/>
        <v>0.1328125</v>
      </c>
      <c r="H64" s="14" t="s">
        <v>57</v>
      </c>
      <c r="I64" s="15">
        <v>15</v>
      </c>
      <c r="J64" s="15">
        <v>60</v>
      </c>
      <c r="K64" s="15">
        <v>0</v>
      </c>
      <c r="L64" s="15">
        <v>75</v>
      </c>
      <c r="M64" s="2">
        <f t="shared" si="7"/>
        <v>540</v>
      </c>
      <c r="N64" s="2">
        <f t="shared" si="8"/>
        <v>25</v>
      </c>
      <c r="O64" s="2">
        <f t="shared" si="9"/>
        <v>0</v>
      </c>
      <c r="P64" s="2">
        <f t="shared" si="10"/>
        <v>565</v>
      </c>
      <c r="Q64" s="16">
        <f t="shared" si="11"/>
        <v>4.4247787610619427E-2</v>
      </c>
    </row>
    <row r="65" spans="1:20" hidden="1" x14ac:dyDescent="0.25">
      <c r="A65" s="2" t="s">
        <v>224</v>
      </c>
      <c r="B65" s="14" t="s">
        <v>225</v>
      </c>
      <c r="C65" s="15">
        <v>5</v>
      </c>
      <c r="D65" s="15">
        <v>0</v>
      </c>
      <c r="E65" s="15">
        <v>0</v>
      </c>
      <c r="F65" s="15">
        <v>5</v>
      </c>
      <c r="G65" s="20">
        <f t="shared" si="6"/>
        <v>0</v>
      </c>
      <c r="H65" s="14"/>
      <c r="I65" s="15"/>
      <c r="J65" s="15"/>
      <c r="K65" s="15"/>
      <c r="L65" s="15"/>
      <c r="M65" s="2">
        <f t="shared" si="7"/>
        <v>5</v>
      </c>
      <c r="N65" s="2">
        <f t="shared" si="8"/>
        <v>0</v>
      </c>
      <c r="O65" s="2">
        <f t="shared" si="9"/>
        <v>0</v>
      </c>
      <c r="P65" s="2">
        <f t="shared" si="10"/>
        <v>5</v>
      </c>
      <c r="Q65" s="16">
        <f t="shared" si="11"/>
        <v>0</v>
      </c>
      <c r="R65" s="15">
        <v>3980</v>
      </c>
      <c r="S65" s="15">
        <v>1380</v>
      </c>
      <c r="T65" s="15">
        <v>13045</v>
      </c>
    </row>
    <row r="66" spans="1:20" hidden="1" x14ac:dyDescent="0.25">
      <c r="A66" s="2" t="s">
        <v>140</v>
      </c>
      <c r="B66" s="14" t="s">
        <v>141</v>
      </c>
      <c r="C66" s="15">
        <v>15</v>
      </c>
      <c r="D66" s="15">
        <v>0</v>
      </c>
      <c r="E66" s="15">
        <v>5</v>
      </c>
      <c r="F66" s="15">
        <v>20</v>
      </c>
      <c r="G66" s="20">
        <f t="shared" ref="G66:G97" si="12">1-C66/F66</f>
        <v>0.25</v>
      </c>
      <c r="H66" s="14" t="s">
        <v>141</v>
      </c>
      <c r="I66" s="15">
        <v>0</v>
      </c>
      <c r="J66" s="15">
        <v>0</v>
      </c>
      <c r="K66" s="15">
        <v>5</v>
      </c>
      <c r="L66" s="15">
        <v>5</v>
      </c>
      <c r="M66" s="2">
        <f t="shared" ref="M66:M98" si="13">+C66-I66</f>
        <v>15</v>
      </c>
      <c r="N66" s="2">
        <f t="shared" ref="N66:N98" si="14">+D66-J66</f>
        <v>0</v>
      </c>
      <c r="O66" s="2">
        <f t="shared" ref="O66:O98" si="15">+E66-K66</f>
        <v>0</v>
      </c>
      <c r="P66" s="2">
        <f t="shared" ref="P66:P98" si="16">+F66-L66</f>
        <v>15</v>
      </c>
      <c r="Q66" s="16">
        <f t="shared" ref="Q66:Q97" si="17">1-M66/P66</f>
        <v>0</v>
      </c>
    </row>
    <row r="67" spans="1:20" hidden="1" x14ac:dyDescent="0.25">
      <c r="A67" s="2" t="s">
        <v>26</v>
      </c>
      <c r="B67" s="14" t="s">
        <v>27</v>
      </c>
      <c r="C67" s="15">
        <v>1420</v>
      </c>
      <c r="D67" s="15">
        <v>75</v>
      </c>
      <c r="E67" s="15">
        <v>55</v>
      </c>
      <c r="F67" s="15">
        <v>1550</v>
      </c>
      <c r="G67" s="20">
        <f t="shared" si="12"/>
        <v>8.3870967741935476E-2</v>
      </c>
      <c r="H67" s="14" t="s">
        <v>27</v>
      </c>
      <c r="I67" s="15">
        <v>265</v>
      </c>
      <c r="J67" s="15">
        <v>45</v>
      </c>
      <c r="K67" s="15">
        <v>20</v>
      </c>
      <c r="L67" s="15">
        <v>330</v>
      </c>
      <c r="M67" s="2">
        <f t="shared" si="13"/>
        <v>1155</v>
      </c>
      <c r="N67" s="2">
        <f t="shared" si="14"/>
        <v>30</v>
      </c>
      <c r="O67" s="2">
        <f t="shared" si="15"/>
        <v>35</v>
      </c>
      <c r="P67" s="2">
        <f t="shared" si="16"/>
        <v>1220</v>
      </c>
      <c r="Q67" s="16">
        <f t="shared" si="17"/>
        <v>5.3278688524590168E-2</v>
      </c>
    </row>
    <row r="68" spans="1:20" hidden="1" x14ac:dyDescent="0.25">
      <c r="A68" s="2" t="s">
        <v>160</v>
      </c>
      <c r="B68" s="14" t="s">
        <v>161</v>
      </c>
      <c r="C68" s="15">
        <v>5</v>
      </c>
      <c r="D68" s="15">
        <v>20</v>
      </c>
      <c r="E68" s="15">
        <v>0</v>
      </c>
      <c r="F68" s="15">
        <v>25</v>
      </c>
      <c r="G68" s="20">
        <f t="shared" si="12"/>
        <v>0.8</v>
      </c>
      <c r="H68" s="14" t="s">
        <v>161</v>
      </c>
      <c r="I68" s="15">
        <v>0</v>
      </c>
      <c r="J68" s="15">
        <v>5</v>
      </c>
      <c r="K68" s="15">
        <v>0</v>
      </c>
      <c r="L68" s="15">
        <v>5</v>
      </c>
      <c r="M68" s="2">
        <f t="shared" si="13"/>
        <v>5</v>
      </c>
      <c r="N68" s="2">
        <f t="shared" si="14"/>
        <v>15</v>
      </c>
      <c r="O68" s="2">
        <f t="shared" si="15"/>
        <v>0</v>
      </c>
      <c r="P68" s="2">
        <f t="shared" si="16"/>
        <v>20</v>
      </c>
      <c r="Q68" s="16">
        <f t="shared" si="17"/>
        <v>0.75</v>
      </c>
    </row>
    <row r="69" spans="1:20" hidden="1" x14ac:dyDescent="0.25">
      <c r="A69" s="2" t="s">
        <v>144</v>
      </c>
      <c r="B69" s="14" t="s">
        <v>145</v>
      </c>
      <c r="C69" s="15">
        <v>50</v>
      </c>
      <c r="D69" s="15">
        <v>0</v>
      </c>
      <c r="E69" s="15">
        <v>5</v>
      </c>
      <c r="F69" s="15">
        <v>55</v>
      </c>
      <c r="G69" s="20">
        <f t="shared" si="12"/>
        <v>9.0909090909090939E-2</v>
      </c>
      <c r="H69" s="14"/>
      <c r="I69" s="15"/>
      <c r="J69" s="15"/>
      <c r="K69" s="15"/>
      <c r="L69" s="15"/>
      <c r="M69" s="2">
        <f t="shared" si="13"/>
        <v>50</v>
      </c>
      <c r="N69" s="2">
        <f t="shared" si="14"/>
        <v>0</v>
      </c>
      <c r="O69" s="2">
        <f t="shared" si="15"/>
        <v>5</v>
      </c>
      <c r="P69" s="2">
        <f t="shared" si="16"/>
        <v>55</v>
      </c>
      <c r="Q69" s="16">
        <f t="shared" si="17"/>
        <v>9.0909090909090939E-2</v>
      </c>
    </row>
    <row r="70" spans="1:20" hidden="1" x14ac:dyDescent="0.25">
      <c r="A70" s="2" t="s">
        <v>40</v>
      </c>
      <c r="B70" s="14" t="s">
        <v>41</v>
      </c>
      <c r="C70" s="15">
        <v>1070</v>
      </c>
      <c r="D70" s="15">
        <v>45</v>
      </c>
      <c r="E70" s="15">
        <v>35</v>
      </c>
      <c r="F70" s="15">
        <v>1150</v>
      </c>
      <c r="G70" s="20">
        <f t="shared" si="12"/>
        <v>6.956521739130439E-2</v>
      </c>
      <c r="H70" s="14" t="s">
        <v>41</v>
      </c>
      <c r="I70" s="15">
        <v>50</v>
      </c>
      <c r="J70" s="15">
        <v>20</v>
      </c>
      <c r="K70" s="15">
        <v>10</v>
      </c>
      <c r="L70" s="15">
        <v>80</v>
      </c>
      <c r="M70" s="2">
        <f t="shared" si="13"/>
        <v>1020</v>
      </c>
      <c r="N70" s="2">
        <f t="shared" si="14"/>
        <v>25</v>
      </c>
      <c r="O70" s="2">
        <f t="shared" si="15"/>
        <v>25</v>
      </c>
      <c r="P70" s="2">
        <f t="shared" si="16"/>
        <v>1070</v>
      </c>
      <c r="Q70" s="16">
        <f t="shared" si="17"/>
        <v>4.6728971962616828E-2</v>
      </c>
    </row>
    <row r="71" spans="1:20" hidden="1" x14ac:dyDescent="0.25">
      <c r="A71" s="2" t="s">
        <v>146</v>
      </c>
      <c r="B71" s="14" t="s">
        <v>147</v>
      </c>
      <c r="C71" s="15">
        <v>45</v>
      </c>
      <c r="D71" s="15">
        <v>0</v>
      </c>
      <c r="E71" s="15">
        <v>5</v>
      </c>
      <c r="F71" s="15">
        <v>50</v>
      </c>
      <c r="G71" s="20">
        <f t="shared" si="12"/>
        <v>9.9999999999999978E-2</v>
      </c>
      <c r="H71" s="14" t="s">
        <v>147</v>
      </c>
      <c r="I71" s="15">
        <v>10</v>
      </c>
      <c r="J71" s="15">
        <v>0</v>
      </c>
      <c r="K71" s="15">
        <v>5</v>
      </c>
      <c r="L71" s="15">
        <v>15</v>
      </c>
      <c r="M71" s="2">
        <f t="shared" si="13"/>
        <v>35</v>
      </c>
      <c r="N71" s="2">
        <f t="shared" si="14"/>
        <v>0</v>
      </c>
      <c r="O71" s="2">
        <f t="shared" si="15"/>
        <v>0</v>
      </c>
      <c r="P71" s="2">
        <f t="shared" si="16"/>
        <v>35</v>
      </c>
      <c r="Q71" s="16">
        <f t="shared" si="17"/>
        <v>0</v>
      </c>
    </row>
    <row r="72" spans="1:20" hidden="1" x14ac:dyDescent="0.25">
      <c r="A72" s="2" t="s">
        <v>118</v>
      </c>
      <c r="B72" s="14" t="s">
        <v>119</v>
      </c>
      <c r="C72" s="15">
        <v>65</v>
      </c>
      <c r="D72" s="15">
        <v>105</v>
      </c>
      <c r="E72" s="15">
        <v>0</v>
      </c>
      <c r="F72" s="15">
        <v>170</v>
      </c>
      <c r="G72" s="20">
        <f t="shared" si="12"/>
        <v>0.61764705882352944</v>
      </c>
      <c r="H72" s="14" t="s">
        <v>119</v>
      </c>
      <c r="I72" s="15">
        <v>15</v>
      </c>
      <c r="J72" s="15">
        <v>60</v>
      </c>
      <c r="K72" s="15">
        <v>0</v>
      </c>
      <c r="L72" s="15">
        <v>75</v>
      </c>
      <c r="M72" s="2">
        <f t="shared" si="13"/>
        <v>50</v>
      </c>
      <c r="N72" s="2">
        <f t="shared" si="14"/>
        <v>45</v>
      </c>
      <c r="O72" s="2">
        <f t="shared" si="15"/>
        <v>0</v>
      </c>
      <c r="P72" s="2">
        <f t="shared" si="16"/>
        <v>95</v>
      </c>
      <c r="Q72" s="16">
        <f t="shared" si="17"/>
        <v>0.47368421052631582</v>
      </c>
    </row>
    <row r="73" spans="1:20" hidden="1" x14ac:dyDescent="0.25">
      <c r="A73" s="2" t="s">
        <v>38</v>
      </c>
      <c r="B73" s="14" t="s">
        <v>39</v>
      </c>
      <c r="C73" s="15">
        <v>1220</v>
      </c>
      <c r="D73" s="15">
        <v>350</v>
      </c>
      <c r="E73" s="15">
        <v>115</v>
      </c>
      <c r="F73" s="15">
        <v>1685</v>
      </c>
      <c r="G73" s="20">
        <f t="shared" si="12"/>
        <v>0.27596439169139464</v>
      </c>
      <c r="H73" s="14" t="s">
        <v>39</v>
      </c>
      <c r="I73" s="15">
        <v>415</v>
      </c>
      <c r="J73" s="15">
        <v>270</v>
      </c>
      <c r="K73" s="15">
        <v>55</v>
      </c>
      <c r="L73" s="15">
        <v>740</v>
      </c>
      <c r="M73" s="2">
        <f t="shared" si="13"/>
        <v>805</v>
      </c>
      <c r="N73" s="2">
        <f t="shared" si="14"/>
        <v>80</v>
      </c>
      <c r="O73" s="2">
        <f t="shared" si="15"/>
        <v>60</v>
      </c>
      <c r="P73" s="2">
        <f t="shared" si="16"/>
        <v>945</v>
      </c>
      <c r="Q73" s="16">
        <f t="shared" si="17"/>
        <v>0.14814814814814814</v>
      </c>
    </row>
    <row r="74" spans="1:20" hidden="1" x14ac:dyDescent="0.25">
      <c r="A74" s="2" t="s">
        <v>114</v>
      </c>
      <c r="B74" s="14" t="s">
        <v>115</v>
      </c>
      <c r="C74" s="15">
        <v>50</v>
      </c>
      <c r="D74" s="15">
        <v>95</v>
      </c>
      <c r="E74" s="15">
        <v>0</v>
      </c>
      <c r="F74" s="15">
        <v>145</v>
      </c>
      <c r="G74" s="20">
        <f t="shared" si="12"/>
        <v>0.65517241379310343</v>
      </c>
      <c r="H74" s="14" t="s">
        <v>115</v>
      </c>
      <c r="I74" s="15">
        <v>5</v>
      </c>
      <c r="J74" s="15">
        <v>30</v>
      </c>
      <c r="K74" s="15">
        <v>0</v>
      </c>
      <c r="L74" s="15">
        <v>35</v>
      </c>
      <c r="M74" s="2">
        <f t="shared" si="13"/>
        <v>45</v>
      </c>
      <c r="N74" s="2">
        <f t="shared" si="14"/>
        <v>65</v>
      </c>
      <c r="O74" s="2">
        <f t="shared" si="15"/>
        <v>0</v>
      </c>
      <c r="P74" s="2">
        <f t="shared" si="16"/>
        <v>110</v>
      </c>
      <c r="Q74" s="16">
        <f t="shared" si="17"/>
        <v>0.59090909090909083</v>
      </c>
    </row>
    <row r="75" spans="1:20" hidden="1" x14ac:dyDescent="0.25">
      <c r="A75" s="2" t="s">
        <v>226</v>
      </c>
      <c r="B75" s="14" t="s">
        <v>227</v>
      </c>
      <c r="C75" s="15">
        <v>0</v>
      </c>
      <c r="D75" s="15">
        <v>5</v>
      </c>
      <c r="E75" s="15">
        <v>0</v>
      </c>
      <c r="F75" s="15">
        <v>5</v>
      </c>
      <c r="G75" s="20">
        <f t="shared" si="12"/>
        <v>1</v>
      </c>
      <c r="H75" s="14"/>
      <c r="I75" s="15"/>
      <c r="J75" s="15"/>
      <c r="K75" s="15"/>
      <c r="L75" s="15"/>
      <c r="M75" s="2">
        <f t="shared" si="13"/>
        <v>0</v>
      </c>
      <c r="N75" s="2">
        <f t="shared" si="14"/>
        <v>5</v>
      </c>
      <c r="O75" s="2">
        <f t="shared" si="15"/>
        <v>0</v>
      </c>
      <c r="P75" s="2">
        <f t="shared" si="16"/>
        <v>5</v>
      </c>
      <c r="Q75" s="16">
        <f t="shared" si="17"/>
        <v>1</v>
      </c>
    </row>
    <row r="76" spans="1:20" hidden="1" x14ac:dyDescent="0.25">
      <c r="A76" s="2" t="s">
        <v>32</v>
      </c>
      <c r="B76" s="14" t="s">
        <v>33</v>
      </c>
      <c r="C76" s="15">
        <v>790</v>
      </c>
      <c r="D76" s="15">
        <v>1105</v>
      </c>
      <c r="E76" s="15">
        <v>300</v>
      </c>
      <c r="F76" s="15">
        <v>2195</v>
      </c>
      <c r="G76" s="20">
        <f t="shared" si="12"/>
        <v>0.64009111617312076</v>
      </c>
      <c r="H76" s="14" t="s">
        <v>33</v>
      </c>
      <c r="I76" s="15">
        <v>35</v>
      </c>
      <c r="J76" s="15">
        <v>160</v>
      </c>
      <c r="K76" s="15">
        <v>5</v>
      </c>
      <c r="L76" s="15">
        <v>200</v>
      </c>
      <c r="M76" s="2">
        <f t="shared" si="13"/>
        <v>755</v>
      </c>
      <c r="N76" s="2">
        <f t="shared" si="14"/>
        <v>945</v>
      </c>
      <c r="O76" s="2">
        <f t="shared" si="15"/>
        <v>295</v>
      </c>
      <c r="P76" s="2">
        <f t="shared" si="16"/>
        <v>1995</v>
      </c>
      <c r="Q76" s="16">
        <f t="shared" si="17"/>
        <v>0.62155388471177941</v>
      </c>
    </row>
    <row r="77" spans="1:20" x14ac:dyDescent="0.25">
      <c r="A77" s="2" t="s">
        <v>42</v>
      </c>
      <c r="B77" s="14" t="s">
        <v>43</v>
      </c>
      <c r="C77" s="15">
        <v>745</v>
      </c>
      <c r="D77" s="15">
        <v>70</v>
      </c>
      <c r="E77" s="15">
        <v>20</v>
      </c>
      <c r="F77" s="15">
        <v>835</v>
      </c>
      <c r="G77" s="20">
        <f t="shared" si="12"/>
        <v>0.10778443113772451</v>
      </c>
      <c r="H77" s="14" t="s">
        <v>43</v>
      </c>
      <c r="I77" s="15">
        <v>50</v>
      </c>
      <c r="J77" s="15">
        <v>35</v>
      </c>
      <c r="K77" s="15">
        <v>5</v>
      </c>
      <c r="L77" s="15">
        <v>90</v>
      </c>
      <c r="M77" s="2">
        <f t="shared" si="13"/>
        <v>695</v>
      </c>
      <c r="N77" s="2">
        <f t="shared" si="14"/>
        <v>35</v>
      </c>
      <c r="O77" s="2">
        <f t="shared" si="15"/>
        <v>15</v>
      </c>
      <c r="P77" s="2">
        <f t="shared" si="16"/>
        <v>745</v>
      </c>
      <c r="Q77" s="16">
        <f t="shared" si="17"/>
        <v>6.7114093959731558E-2</v>
      </c>
    </row>
    <row r="78" spans="1:20" hidden="1" x14ac:dyDescent="0.25">
      <c r="A78" s="2" t="s">
        <v>106</v>
      </c>
      <c r="B78" s="14" t="s">
        <v>107</v>
      </c>
      <c r="C78" s="15">
        <v>140</v>
      </c>
      <c r="D78" s="15">
        <v>30</v>
      </c>
      <c r="E78" s="15">
        <v>0</v>
      </c>
      <c r="F78" s="15">
        <v>170</v>
      </c>
      <c r="G78" s="20">
        <f t="shared" si="12"/>
        <v>0.17647058823529416</v>
      </c>
      <c r="H78" s="14"/>
      <c r="I78" s="15"/>
      <c r="J78" s="15"/>
      <c r="K78" s="15"/>
      <c r="L78" s="15"/>
      <c r="M78" s="2">
        <f t="shared" si="13"/>
        <v>140</v>
      </c>
      <c r="N78" s="2">
        <f t="shared" si="14"/>
        <v>30</v>
      </c>
      <c r="O78" s="2">
        <f t="shared" si="15"/>
        <v>0</v>
      </c>
      <c r="P78" s="2">
        <f t="shared" si="16"/>
        <v>170</v>
      </c>
      <c r="Q78" s="16">
        <f t="shared" si="17"/>
        <v>0.17647058823529416</v>
      </c>
    </row>
    <row r="79" spans="1:20" hidden="1" x14ac:dyDescent="0.25">
      <c r="A79" s="2" t="s">
        <v>122</v>
      </c>
      <c r="B79" s="14" t="s">
        <v>123</v>
      </c>
      <c r="C79" s="15">
        <v>70</v>
      </c>
      <c r="D79" s="15">
        <v>20</v>
      </c>
      <c r="E79" s="15">
        <v>10</v>
      </c>
      <c r="F79" s="15">
        <v>100</v>
      </c>
      <c r="G79" s="20">
        <f t="shared" si="12"/>
        <v>0.30000000000000004</v>
      </c>
      <c r="H79" s="14" t="s">
        <v>123</v>
      </c>
      <c r="I79" s="15">
        <v>5</v>
      </c>
      <c r="J79" s="15">
        <v>5</v>
      </c>
      <c r="K79" s="15">
        <v>5</v>
      </c>
      <c r="L79" s="15">
        <v>15</v>
      </c>
      <c r="M79" s="2">
        <f t="shared" si="13"/>
        <v>65</v>
      </c>
      <c r="N79" s="2">
        <f t="shared" si="14"/>
        <v>15</v>
      </c>
      <c r="O79" s="2">
        <f t="shared" si="15"/>
        <v>5</v>
      </c>
      <c r="P79" s="2">
        <f t="shared" si="16"/>
        <v>85</v>
      </c>
      <c r="Q79" s="16">
        <f t="shared" si="17"/>
        <v>0.23529411764705888</v>
      </c>
    </row>
    <row r="80" spans="1:20" hidden="1" x14ac:dyDescent="0.25">
      <c r="A80" s="2" t="s">
        <v>44</v>
      </c>
      <c r="B80" s="14" t="s">
        <v>45</v>
      </c>
      <c r="C80" s="15">
        <v>645</v>
      </c>
      <c r="D80" s="15">
        <v>65</v>
      </c>
      <c r="E80" s="15">
        <v>285</v>
      </c>
      <c r="F80" s="15">
        <v>995</v>
      </c>
      <c r="G80" s="20">
        <f t="shared" si="12"/>
        <v>0.35175879396984921</v>
      </c>
      <c r="H80" s="14" t="s">
        <v>45</v>
      </c>
      <c r="I80" s="15">
        <v>35</v>
      </c>
      <c r="J80" s="15">
        <v>45</v>
      </c>
      <c r="K80" s="15">
        <v>50</v>
      </c>
      <c r="L80" s="15">
        <v>130</v>
      </c>
      <c r="M80" s="2">
        <f t="shared" si="13"/>
        <v>610</v>
      </c>
      <c r="N80" s="2">
        <f t="shared" si="14"/>
        <v>20</v>
      </c>
      <c r="O80" s="2">
        <f t="shared" si="15"/>
        <v>235</v>
      </c>
      <c r="P80" s="2">
        <f t="shared" si="16"/>
        <v>865</v>
      </c>
      <c r="Q80" s="16">
        <f t="shared" si="17"/>
        <v>0.2947976878612717</v>
      </c>
    </row>
    <row r="81" spans="1:17" hidden="1" x14ac:dyDescent="0.25">
      <c r="A81" s="2" t="s">
        <v>50</v>
      </c>
      <c r="B81" s="14" t="s">
        <v>51</v>
      </c>
      <c r="C81" s="15">
        <v>840</v>
      </c>
      <c r="D81" s="15">
        <v>60</v>
      </c>
      <c r="E81" s="15">
        <v>35</v>
      </c>
      <c r="F81" s="15">
        <v>935</v>
      </c>
      <c r="G81" s="20">
        <f t="shared" si="12"/>
        <v>0.10160427807486627</v>
      </c>
      <c r="H81" s="14" t="s">
        <v>51</v>
      </c>
      <c r="I81" s="15">
        <v>340</v>
      </c>
      <c r="J81" s="15">
        <v>55</v>
      </c>
      <c r="K81" s="15">
        <v>20</v>
      </c>
      <c r="L81" s="15">
        <v>415</v>
      </c>
      <c r="M81" s="2">
        <f t="shared" si="13"/>
        <v>500</v>
      </c>
      <c r="N81" s="2">
        <f t="shared" si="14"/>
        <v>5</v>
      </c>
      <c r="O81" s="2">
        <f t="shared" si="15"/>
        <v>15</v>
      </c>
      <c r="P81" s="2">
        <f t="shared" si="16"/>
        <v>520</v>
      </c>
      <c r="Q81" s="16">
        <f t="shared" si="17"/>
        <v>3.8461538461538436E-2</v>
      </c>
    </row>
    <row r="82" spans="1:17" hidden="1" x14ac:dyDescent="0.25">
      <c r="A82" s="2" t="s">
        <v>170</v>
      </c>
      <c r="B82" s="14" t="s">
        <v>171</v>
      </c>
      <c r="C82" s="15">
        <v>15</v>
      </c>
      <c r="D82" s="15">
        <v>5</v>
      </c>
      <c r="E82" s="15">
        <v>0</v>
      </c>
      <c r="F82" s="15">
        <v>20</v>
      </c>
      <c r="G82" s="20">
        <f t="shared" si="12"/>
        <v>0.25</v>
      </c>
      <c r="H82" s="14"/>
      <c r="I82" s="15"/>
      <c r="J82" s="15"/>
      <c r="K82" s="15"/>
      <c r="L82" s="15"/>
      <c r="M82" s="2">
        <f t="shared" si="13"/>
        <v>15</v>
      </c>
      <c r="N82" s="2">
        <f t="shared" si="14"/>
        <v>5</v>
      </c>
      <c r="O82" s="2">
        <f t="shared" si="15"/>
        <v>0</v>
      </c>
      <c r="P82" s="2">
        <f t="shared" si="16"/>
        <v>20</v>
      </c>
      <c r="Q82" s="16">
        <f t="shared" si="17"/>
        <v>0.25</v>
      </c>
    </row>
    <row r="83" spans="1:17" hidden="1" x14ac:dyDescent="0.25">
      <c r="A83" s="2" t="s">
        <v>46</v>
      </c>
      <c r="B83" s="14" t="s">
        <v>47</v>
      </c>
      <c r="C83" s="15">
        <v>435</v>
      </c>
      <c r="D83" s="15">
        <v>560</v>
      </c>
      <c r="E83" s="15">
        <v>560</v>
      </c>
      <c r="F83" s="15">
        <v>1555</v>
      </c>
      <c r="G83" s="20">
        <f t="shared" si="12"/>
        <v>0.72025723472668812</v>
      </c>
      <c r="H83" s="14" t="s">
        <v>47</v>
      </c>
      <c r="I83" s="15">
        <v>155</v>
      </c>
      <c r="J83" s="15">
        <v>285</v>
      </c>
      <c r="K83" s="15">
        <v>230</v>
      </c>
      <c r="L83" s="15">
        <v>670</v>
      </c>
      <c r="M83" s="2">
        <f t="shared" si="13"/>
        <v>280</v>
      </c>
      <c r="N83" s="2">
        <f t="shared" si="14"/>
        <v>275</v>
      </c>
      <c r="O83" s="2">
        <f t="shared" si="15"/>
        <v>330</v>
      </c>
      <c r="P83" s="2">
        <f t="shared" si="16"/>
        <v>885</v>
      </c>
      <c r="Q83" s="16">
        <f t="shared" si="17"/>
        <v>0.68361581920903958</v>
      </c>
    </row>
    <row r="84" spans="1:17" hidden="1" x14ac:dyDescent="0.25">
      <c r="A84" s="2" t="s">
        <v>76</v>
      </c>
      <c r="B84" s="14" t="s">
        <v>77</v>
      </c>
      <c r="C84" s="15">
        <v>370</v>
      </c>
      <c r="D84" s="15">
        <v>80</v>
      </c>
      <c r="E84" s="15">
        <v>25</v>
      </c>
      <c r="F84" s="15">
        <v>475</v>
      </c>
      <c r="G84" s="20">
        <f t="shared" si="12"/>
        <v>0.22105263157894739</v>
      </c>
      <c r="H84" s="14" t="s">
        <v>77</v>
      </c>
      <c r="I84" s="15">
        <v>80</v>
      </c>
      <c r="J84" s="15">
        <v>35</v>
      </c>
      <c r="K84" s="15">
        <v>10</v>
      </c>
      <c r="L84" s="15">
        <v>125</v>
      </c>
      <c r="M84" s="2">
        <f t="shared" si="13"/>
        <v>290</v>
      </c>
      <c r="N84" s="2">
        <f t="shared" si="14"/>
        <v>45</v>
      </c>
      <c r="O84" s="2">
        <f t="shared" si="15"/>
        <v>15</v>
      </c>
      <c r="P84" s="2">
        <f t="shared" si="16"/>
        <v>350</v>
      </c>
      <c r="Q84" s="16">
        <f t="shared" si="17"/>
        <v>0.17142857142857137</v>
      </c>
    </row>
    <row r="85" spans="1:17" hidden="1" x14ac:dyDescent="0.25">
      <c r="A85" s="2" t="s">
        <v>130</v>
      </c>
      <c r="B85" s="14" t="s">
        <v>131</v>
      </c>
      <c r="C85" s="15">
        <v>75</v>
      </c>
      <c r="D85" s="15">
        <v>5</v>
      </c>
      <c r="E85" s="15">
        <v>10</v>
      </c>
      <c r="F85" s="15">
        <v>90</v>
      </c>
      <c r="G85" s="20">
        <f t="shared" si="12"/>
        <v>0.16666666666666663</v>
      </c>
      <c r="H85" s="14" t="s">
        <v>131</v>
      </c>
      <c r="I85" s="15">
        <v>5</v>
      </c>
      <c r="J85" s="15">
        <v>0</v>
      </c>
      <c r="K85" s="15">
        <v>0</v>
      </c>
      <c r="L85" s="15">
        <v>5</v>
      </c>
      <c r="M85" s="2">
        <f t="shared" si="13"/>
        <v>70</v>
      </c>
      <c r="N85" s="2">
        <f t="shared" si="14"/>
        <v>5</v>
      </c>
      <c r="O85" s="2">
        <f t="shared" si="15"/>
        <v>10</v>
      </c>
      <c r="P85" s="2">
        <f t="shared" si="16"/>
        <v>85</v>
      </c>
      <c r="Q85" s="16">
        <f t="shared" si="17"/>
        <v>0.17647058823529416</v>
      </c>
    </row>
    <row r="86" spans="1:17" hidden="1" x14ac:dyDescent="0.25">
      <c r="A86" s="2" t="s">
        <v>172</v>
      </c>
      <c r="B86" s="14" t="s">
        <v>173</v>
      </c>
      <c r="C86" s="15">
        <v>45</v>
      </c>
      <c r="D86" s="15">
        <v>0</v>
      </c>
      <c r="E86" s="15">
        <v>0</v>
      </c>
      <c r="F86" s="15">
        <v>45</v>
      </c>
      <c r="G86" s="20">
        <f t="shared" si="12"/>
        <v>0</v>
      </c>
      <c r="H86" s="14" t="s">
        <v>173</v>
      </c>
      <c r="I86" s="15">
        <v>15</v>
      </c>
      <c r="J86" s="15">
        <v>0</v>
      </c>
      <c r="K86" s="15">
        <v>0</v>
      </c>
      <c r="L86" s="15">
        <v>15</v>
      </c>
      <c r="M86" s="2">
        <f t="shared" si="13"/>
        <v>30</v>
      </c>
      <c r="N86" s="2">
        <f t="shared" si="14"/>
        <v>0</v>
      </c>
      <c r="O86" s="2">
        <f t="shared" si="15"/>
        <v>0</v>
      </c>
      <c r="P86" s="2">
        <f t="shared" si="16"/>
        <v>30</v>
      </c>
      <c r="Q86" s="16">
        <f t="shared" si="17"/>
        <v>0</v>
      </c>
    </row>
    <row r="87" spans="1:17" hidden="1" x14ac:dyDescent="0.25">
      <c r="A87" s="2" t="s">
        <v>88</v>
      </c>
      <c r="B87" s="14" t="s">
        <v>89</v>
      </c>
      <c r="C87" s="15">
        <v>180</v>
      </c>
      <c r="D87" s="15">
        <v>20</v>
      </c>
      <c r="E87" s="15">
        <v>10</v>
      </c>
      <c r="F87" s="15">
        <v>210</v>
      </c>
      <c r="G87" s="20">
        <f t="shared" si="12"/>
        <v>0.1428571428571429</v>
      </c>
      <c r="H87" s="14" t="s">
        <v>89</v>
      </c>
      <c r="I87" s="15">
        <v>30</v>
      </c>
      <c r="J87" s="15">
        <v>0</v>
      </c>
      <c r="K87" s="15">
        <v>0</v>
      </c>
      <c r="L87" s="15">
        <v>30</v>
      </c>
      <c r="M87" s="2">
        <f t="shared" si="13"/>
        <v>150</v>
      </c>
      <c r="N87" s="2">
        <f t="shared" si="14"/>
        <v>20</v>
      </c>
      <c r="O87" s="2">
        <f t="shared" si="15"/>
        <v>10</v>
      </c>
      <c r="P87" s="2">
        <f t="shared" si="16"/>
        <v>180</v>
      </c>
      <c r="Q87" s="16">
        <f t="shared" si="17"/>
        <v>0.16666666666666663</v>
      </c>
    </row>
    <row r="88" spans="1:17" hidden="1" x14ac:dyDescent="0.25">
      <c r="A88" s="2" t="s">
        <v>34</v>
      </c>
      <c r="B88" s="14" t="s">
        <v>35</v>
      </c>
      <c r="C88" s="15">
        <v>710</v>
      </c>
      <c r="D88" s="15">
        <v>305</v>
      </c>
      <c r="E88" s="15">
        <v>10</v>
      </c>
      <c r="F88" s="15">
        <v>1025</v>
      </c>
      <c r="G88" s="20">
        <f t="shared" si="12"/>
        <v>0.30731707317073176</v>
      </c>
      <c r="H88" s="14" t="s">
        <v>35</v>
      </c>
      <c r="I88" s="15">
        <v>55</v>
      </c>
      <c r="J88" s="15">
        <v>120</v>
      </c>
      <c r="K88" s="15">
        <v>5</v>
      </c>
      <c r="L88" s="15">
        <v>180</v>
      </c>
      <c r="M88" s="2">
        <f t="shared" si="13"/>
        <v>655</v>
      </c>
      <c r="N88" s="2">
        <f t="shared" si="14"/>
        <v>185</v>
      </c>
      <c r="O88" s="2">
        <f t="shared" si="15"/>
        <v>5</v>
      </c>
      <c r="P88" s="2">
        <f t="shared" si="16"/>
        <v>845</v>
      </c>
      <c r="Q88" s="16">
        <f t="shared" si="17"/>
        <v>0.2248520710059172</v>
      </c>
    </row>
    <row r="89" spans="1:17" hidden="1" x14ac:dyDescent="0.25">
      <c r="A89" s="2" t="s">
        <v>206</v>
      </c>
      <c r="B89" s="14" t="s">
        <v>207</v>
      </c>
      <c r="C89" s="15">
        <v>10</v>
      </c>
      <c r="D89" s="15">
        <v>0</v>
      </c>
      <c r="E89" s="15">
        <v>0</v>
      </c>
      <c r="F89" s="15">
        <v>10</v>
      </c>
      <c r="G89" s="20">
        <f t="shared" si="12"/>
        <v>0</v>
      </c>
      <c r="H89" s="14"/>
      <c r="I89" s="15"/>
      <c r="J89" s="15"/>
      <c r="K89" s="15"/>
      <c r="L89" s="15"/>
      <c r="M89" s="2">
        <f t="shared" si="13"/>
        <v>10</v>
      </c>
      <c r="N89" s="2">
        <f t="shared" si="14"/>
        <v>0</v>
      </c>
      <c r="O89" s="2">
        <f t="shared" si="15"/>
        <v>0</v>
      </c>
      <c r="P89" s="2">
        <f t="shared" si="16"/>
        <v>10</v>
      </c>
      <c r="Q89" s="16">
        <f t="shared" si="17"/>
        <v>0</v>
      </c>
    </row>
    <row r="90" spans="1:17" hidden="1" x14ac:dyDescent="0.25">
      <c r="A90" s="2" t="s">
        <v>166</v>
      </c>
      <c r="B90" s="14" t="s">
        <v>167</v>
      </c>
      <c r="C90" s="15">
        <v>10</v>
      </c>
      <c r="D90" s="15">
        <v>10</v>
      </c>
      <c r="E90" s="15">
        <v>0</v>
      </c>
      <c r="F90" s="15">
        <v>20</v>
      </c>
      <c r="G90" s="20">
        <f t="shared" si="12"/>
        <v>0.5</v>
      </c>
      <c r="H90" s="14" t="s">
        <v>167</v>
      </c>
      <c r="I90" s="15">
        <v>0</v>
      </c>
      <c r="J90" s="15">
        <v>5</v>
      </c>
      <c r="K90" s="15">
        <v>0</v>
      </c>
      <c r="L90" s="15">
        <v>5</v>
      </c>
      <c r="M90" s="2">
        <f t="shared" si="13"/>
        <v>10</v>
      </c>
      <c r="N90" s="2">
        <f t="shared" si="14"/>
        <v>5</v>
      </c>
      <c r="O90" s="2">
        <f t="shared" si="15"/>
        <v>0</v>
      </c>
      <c r="P90" s="2">
        <f t="shared" si="16"/>
        <v>15</v>
      </c>
      <c r="Q90" s="16">
        <f t="shared" si="17"/>
        <v>0.33333333333333337</v>
      </c>
    </row>
    <row r="91" spans="1:17" hidden="1" x14ac:dyDescent="0.25">
      <c r="A91" s="2" t="s">
        <v>64</v>
      </c>
      <c r="B91" s="14" t="s">
        <v>65</v>
      </c>
      <c r="C91" s="15">
        <v>310</v>
      </c>
      <c r="D91" s="15">
        <v>55</v>
      </c>
      <c r="E91" s="15">
        <v>35</v>
      </c>
      <c r="F91" s="15">
        <v>400</v>
      </c>
      <c r="G91" s="20">
        <f t="shared" si="12"/>
        <v>0.22499999999999998</v>
      </c>
      <c r="H91" s="14" t="s">
        <v>65</v>
      </c>
      <c r="I91" s="15">
        <v>65</v>
      </c>
      <c r="J91" s="15">
        <v>30</v>
      </c>
      <c r="K91" s="15">
        <v>10</v>
      </c>
      <c r="L91" s="15">
        <v>105</v>
      </c>
      <c r="M91" s="2">
        <f t="shared" si="13"/>
        <v>245</v>
      </c>
      <c r="N91" s="2">
        <f t="shared" si="14"/>
        <v>25</v>
      </c>
      <c r="O91" s="2">
        <f t="shared" si="15"/>
        <v>25</v>
      </c>
      <c r="P91" s="2">
        <f t="shared" si="16"/>
        <v>295</v>
      </c>
      <c r="Q91" s="16">
        <f t="shared" si="17"/>
        <v>0.16949152542372881</v>
      </c>
    </row>
    <row r="92" spans="1:17" hidden="1" x14ac:dyDescent="0.25">
      <c r="A92" s="2" t="s">
        <v>228</v>
      </c>
      <c r="B92" s="14" t="s">
        <v>229</v>
      </c>
      <c r="C92" s="15">
        <v>10</v>
      </c>
      <c r="D92" s="15">
        <v>0</v>
      </c>
      <c r="E92" s="15">
        <v>0</v>
      </c>
      <c r="F92" s="15">
        <v>10</v>
      </c>
      <c r="G92" s="20">
        <f t="shared" si="12"/>
        <v>0</v>
      </c>
      <c r="H92" s="14"/>
      <c r="I92" s="15"/>
      <c r="J92" s="15"/>
      <c r="K92" s="15"/>
      <c r="L92" s="15"/>
      <c r="M92" s="2">
        <f t="shared" si="13"/>
        <v>10</v>
      </c>
      <c r="N92" s="2">
        <f t="shared" si="14"/>
        <v>0</v>
      </c>
      <c r="O92" s="2">
        <f t="shared" si="15"/>
        <v>0</v>
      </c>
      <c r="P92" s="2">
        <f t="shared" si="16"/>
        <v>10</v>
      </c>
      <c r="Q92" s="16">
        <f t="shared" si="17"/>
        <v>0</v>
      </c>
    </row>
    <row r="93" spans="1:17" hidden="1" x14ac:dyDescent="0.25">
      <c r="A93" s="2" t="s">
        <v>168</v>
      </c>
      <c r="B93" s="14" t="s">
        <v>169</v>
      </c>
      <c r="C93" s="15">
        <v>5</v>
      </c>
      <c r="D93" s="15">
        <v>0</v>
      </c>
      <c r="E93" s="15">
        <v>0</v>
      </c>
      <c r="F93" s="15">
        <v>5</v>
      </c>
      <c r="G93" s="20">
        <f t="shared" si="12"/>
        <v>0</v>
      </c>
      <c r="H93" s="14"/>
      <c r="I93" s="15"/>
      <c r="J93" s="15"/>
      <c r="K93" s="15"/>
      <c r="L93" s="15"/>
      <c r="M93" s="2">
        <f t="shared" si="13"/>
        <v>5</v>
      </c>
      <c r="N93" s="2">
        <f t="shared" si="14"/>
        <v>0</v>
      </c>
      <c r="O93" s="2">
        <f t="shared" si="15"/>
        <v>0</v>
      </c>
      <c r="P93" s="2">
        <f t="shared" si="16"/>
        <v>5</v>
      </c>
      <c r="Q93" s="16">
        <f t="shared" si="17"/>
        <v>0</v>
      </c>
    </row>
    <row r="94" spans="1:17" hidden="1" x14ac:dyDescent="0.25">
      <c r="A94" s="2" t="s">
        <v>74</v>
      </c>
      <c r="B94" s="14" t="s">
        <v>75</v>
      </c>
      <c r="C94" s="15">
        <v>110</v>
      </c>
      <c r="D94" s="15">
        <v>90</v>
      </c>
      <c r="E94" s="15">
        <v>40</v>
      </c>
      <c r="F94" s="15">
        <v>240</v>
      </c>
      <c r="G94" s="20">
        <f t="shared" si="12"/>
        <v>0.54166666666666674</v>
      </c>
      <c r="H94" s="14" t="s">
        <v>75</v>
      </c>
      <c r="I94" s="15">
        <v>10</v>
      </c>
      <c r="J94" s="15">
        <v>10</v>
      </c>
      <c r="K94" s="15">
        <v>10</v>
      </c>
      <c r="L94" s="15">
        <v>30</v>
      </c>
      <c r="M94" s="2">
        <f t="shared" si="13"/>
        <v>100</v>
      </c>
      <c r="N94" s="2">
        <f t="shared" si="14"/>
        <v>80</v>
      </c>
      <c r="O94" s="2">
        <f t="shared" si="15"/>
        <v>30</v>
      </c>
      <c r="P94" s="2">
        <f t="shared" si="16"/>
        <v>210</v>
      </c>
      <c r="Q94" s="16">
        <f t="shared" si="17"/>
        <v>0.52380952380952384</v>
      </c>
    </row>
    <row r="95" spans="1:17" hidden="1" x14ac:dyDescent="0.25">
      <c r="A95" s="2" t="s">
        <v>154</v>
      </c>
      <c r="B95" s="14" t="s">
        <v>155</v>
      </c>
      <c r="C95" s="15">
        <v>20</v>
      </c>
      <c r="D95" s="15">
        <v>5</v>
      </c>
      <c r="E95" s="15">
        <v>0</v>
      </c>
      <c r="F95" s="15">
        <v>25</v>
      </c>
      <c r="G95" s="20">
        <f t="shared" si="12"/>
        <v>0.19999999999999996</v>
      </c>
      <c r="H95" s="14"/>
      <c r="I95" s="15"/>
      <c r="J95" s="15"/>
      <c r="K95" s="15"/>
      <c r="L95" s="15"/>
      <c r="M95" s="2">
        <f t="shared" si="13"/>
        <v>20</v>
      </c>
      <c r="N95" s="2">
        <f t="shared" si="14"/>
        <v>5</v>
      </c>
      <c r="O95" s="2">
        <f t="shared" si="15"/>
        <v>0</v>
      </c>
      <c r="P95" s="2">
        <f t="shared" si="16"/>
        <v>25</v>
      </c>
      <c r="Q95" s="16">
        <f t="shared" si="17"/>
        <v>0.19999999999999996</v>
      </c>
    </row>
    <row r="96" spans="1:17" hidden="1" x14ac:dyDescent="0.25">
      <c r="A96" s="2" t="s">
        <v>136</v>
      </c>
      <c r="B96" s="14" t="s">
        <v>137</v>
      </c>
      <c r="C96" s="15">
        <v>35</v>
      </c>
      <c r="D96" s="15">
        <v>15</v>
      </c>
      <c r="E96" s="15">
        <v>75</v>
      </c>
      <c r="F96" s="15">
        <v>125</v>
      </c>
      <c r="G96" s="20">
        <f t="shared" si="12"/>
        <v>0.72</v>
      </c>
      <c r="H96" s="14" t="s">
        <v>137</v>
      </c>
      <c r="I96" s="15">
        <v>10</v>
      </c>
      <c r="J96" s="15">
        <v>5</v>
      </c>
      <c r="K96" s="15">
        <v>20</v>
      </c>
      <c r="L96" s="15">
        <v>35</v>
      </c>
      <c r="M96" s="2">
        <f t="shared" si="13"/>
        <v>25</v>
      </c>
      <c r="N96" s="2">
        <f t="shared" si="14"/>
        <v>10</v>
      </c>
      <c r="O96" s="2">
        <f t="shared" si="15"/>
        <v>55</v>
      </c>
      <c r="P96" s="2">
        <f t="shared" si="16"/>
        <v>90</v>
      </c>
      <c r="Q96" s="16">
        <f t="shared" si="17"/>
        <v>0.72222222222222221</v>
      </c>
    </row>
    <row r="97" spans="1:17" hidden="1" x14ac:dyDescent="0.25">
      <c r="A97" s="2" t="s">
        <v>164</v>
      </c>
      <c r="B97" s="14" t="s">
        <v>165</v>
      </c>
      <c r="C97" s="15">
        <v>5</v>
      </c>
      <c r="D97" s="15">
        <v>10</v>
      </c>
      <c r="E97" s="15">
        <v>0</v>
      </c>
      <c r="F97" s="15">
        <v>15</v>
      </c>
      <c r="G97" s="20">
        <f t="shared" si="12"/>
        <v>0.66666666666666674</v>
      </c>
      <c r="H97" s="14" t="s">
        <v>165</v>
      </c>
      <c r="I97" s="15">
        <v>0</v>
      </c>
      <c r="J97" s="15">
        <v>5</v>
      </c>
      <c r="K97" s="15">
        <v>0</v>
      </c>
      <c r="L97" s="15">
        <v>5</v>
      </c>
      <c r="M97" s="2">
        <f t="shared" si="13"/>
        <v>5</v>
      </c>
      <c r="N97" s="2">
        <f t="shared" si="14"/>
        <v>5</v>
      </c>
      <c r="O97" s="2">
        <f t="shared" si="15"/>
        <v>0</v>
      </c>
      <c r="P97" s="2">
        <f t="shared" si="16"/>
        <v>10</v>
      </c>
      <c r="Q97" s="16">
        <f t="shared" si="17"/>
        <v>0.5</v>
      </c>
    </row>
    <row r="98" spans="1:17" hidden="1" x14ac:dyDescent="0.25">
      <c r="B98" s="14" t="s">
        <v>4</v>
      </c>
      <c r="C98" s="15">
        <v>42810</v>
      </c>
      <c r="D98" s="15">
        <v>8810</v>
      </c>
      <c r="E98" s="15">
        <v>5960</v>
      </c>
      <c r="F98" s="15">
        <v>57580</v>
      </c>
      <c r="G98" s="20">
        <f>1-C98/F98</f>
        <v>0.25651267801319899</v>
      </c>
      <c r="H98" s="14" t="s">
        <v>4</v>
      </c>
      <c r="I98" s="15">
        <v>7685</v>
      </c>
      <c r="J98" s="15">
        <v>3980</v>
      </c>
      <c r="K98" s="15">
        <v>1380</v>
      </c>
      <c r="L98" s="15">
        <v>13045</v>
      </c>
      <c r="M98" s="2">
        <f t="shared" si="13"/>
        <v>35125</v>
      </c>
      <c r="N98" s="2">
        <f t="shared" si="14"/>
        <v>4830</v>
      </c>
      <c r="O98" s="2">
        <f t="shared" si="15"/>
        <v>4580</v>
      </c>
      <c r="P98" s="2">
        <f t="shared" si="16"/>
        <v>44535</v>
      </c>
      <c r="Q98" s="16">
        <f>1-M98/P98</f>
        <v>0.21129448748175594</v>
      </c>
    </row>
  </sheetData>
  <autoFilter ref="A1:Q98">
    <filterColumn colId="1">
      <filters>
        <filter val="Sénégal"/>
      </filters>
    </filterColumn>
  </autoFilter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13"/>
  <sheetViews>
    <sheetView zoomScaleNormal="100" workbookViewId="0">
      <selection activeCell="F7" sqref="F7"/>
    </sheetView>
  </sheetViews>
  <sheetFormatPr baseColWidth="10" defaultColWidth="9.140625" defaultRowHeight="15" x14ac:dyDescent="0.25"/>
  <cols>
    <col min="1" max="3" width="11" customWidth="1"/>
    <col min="4" max="5" width="11.42578125" style="2" hidden="1"/>
    <col min="6" max="6" width="11" customWidth="1"/>
    <col min="7" max="8" width="11.42578125" style="2"/>
    <col min="9" max="9" width="11.42578125" style="21"/>
    <col min="10" max="10" width="11" style="2" customWidth="1"/>
    <col min="11" max="1023" width="11" customWidth="1"/>
    <col min="1024" max="1025" width="11.5703125"/>
  </cols>
  <sheetData>
    <row r="1" spans="1:12" x14ac:dyDescent="0.25">
      <c r="A1" s="2" t="s">
        <v>0</v>
      </c>
      <c r="B1" s="22" t="s">
        <v>243</v>
      </c>
      <c r="C1" s="22" t="s">
        <v>244</v>
      </c>
      <c r="D1" s="23" t="s">
        <v>6</v>
      </c>
      <c r="E1" s="24" t="s">
        <v>4</v>
      </c>
      <c r="F1" s="24" t="s">
        <v>245</v>
      </c>
      <c r="G1" s="23" t="s">
        <v>6</v>
      </c>
      <c r="H1" s="24" t="s">
        <v>4</v>
      </c>
      <c r="I1" s="25" t="s">
        <v>246</v>
      </c>
      <c r="J1" s="17" t="s">
        <v>9</v>
      </c>
      <c r="K1" s="2" t="s">
        <v>247</v>
      </c>
    </row>
    <row r="2" spans="1:12" hidden="1" x14ac:dyDescent="0.25">
      <c r="A2" s="26" t="s">
        <v>9</v>
      </c>
      <c r="B2" s="27" t="s">
        <v>4</v>
      </c>
      <c r="C2" s="27">
        <f t="shared" ref="C2:C33" si="0">+E2-D2</f>
        <v>34635</v>
      </c>
      <c r="D2" s="28">
        <v>8525</v>
      </c>
      <c r="E2" s="28">
        <v>43160</v>
      </c>
      <c r="F2" s="27">
        <f t="shared" ref="F2:F33" si="1">+H2-G2</f>
        <v>50755</v>
      </c>
      <c r="G2" s="28">
        <v>11930</v>
      </c>
      <c r="H2" s="28">
        <v>62685</v>
      </c>
      <c r="I2" s="29">
        <f t="shared" ref="I2:I33" si="2">+F2-C2</f>
        <v>16120</v>
      </c>
      <c r="J2" s="30">
        <v>44535</v>
      </c>
      <c r="K2" s="31">
        <f t="shared" ref="K2:K33" si="3">+F2/J2*6</f>
        <v>6.8379925900976755</v>
      </c>
      <c r="L2">
        <f>H2-E2</f>
        <v>19525</v>
      </c>
    </row>
    <row r="3" spans="1:12" hidden="1" x14ac:dyDescent="0.25">
      <c r="A3" s="26" t="s">
        <v>14</v>
      </c>
      <c r="B3" s="27" t="s">
        <v>15</v>
      </c>
      <c r="C3" s="27">
        <f t="shared" si="0"/>
        <v>4445</v>
      </c>
      <c r="D3" s="28">
        <v>400</v>
      </c>
      <c r="E3" s="28">
        <v>4845</v>
      </c>
      <c r="F3" s="27">
        <f t="shared" si="1"/>
        <v>5995</v>
      </c>
      <c r="G3" s="28">
        <v>590</v>
      </c>
      <c r="H3" s="28">
        <v>6585</v>
      </c>
      <c r="I3" s="29">
        <f t="shared" si="2"/>
        <v>1550</v>
      </c>
      <c r="J3" s="30">
        <v>3680</v>
      </c>
      <c r="K3" s="31">
        <f t="shared" si="3"/>
        <v>9.7744565217391308</v>
      </c>
    </row>
    <row r="4" spans="1:12" hidden="1" x14ac:dyDescent="0.25">
      <c r="A4" s="26" t="s">
        <v>16</v>
      </c>
      <c r="B4" s="27" t="s">
        <v>17</v>
      </c>
      <c r="C4" s="27">
        <f t="shared" si="0"/>
        <v>1805</v>
      </c>
      <c r="D4" s="28">
        <v>280</v>
      </c>
      <c r="E4" s="28">
        <v>2085</v>
      </c>
      <c r="F4" s="27">
        <f t="shared" si="1"/>
        <v>3695</v>
      </c>
      <c r="G4" s="28">
        <v>510</v>
      </c>
      <c r="H4" s="28">
        <v>4205</v>
      </c>
      <c r="I4" s="29">
        <f t="shared" si="2"/>
        <v>1890</v>
      </c>
      <c r="J4" s="30">
        <v>2770</v>
      </c>
      <c r="K4" s="31">
        <f t="shared" si="3"/>
        <v>8.0036101083032491</v>
      </c>
    </row>
    <row r="5" spans="1:12" hidden="1" x14ac:dyDescent="0.25">
      <c r="A5" s="26" t="s">
        <v>10</v>
      </c>
      <c r="B5" s="27" t="s">
        <v>11</v>
      </c>
      <c r="C5" s="27">
        <f t="shared" si="0"/>
        <v>1515</v>
      </c>
      <c r="D5" s="28">
        <v>620</v>
      </c>
      <c r="E5" s="28">
        <v>2135</v>
      </c>
      <c r="F5" s="27">
        <f t="shared" si="1"/>
        <v>2670</v>
      </c>
      <c r="G5" s="28">
        <v>1095</v>
      </c>
      <c r="H5" s="28">
        <v>3765</v>
      </c>
      <c r="I5" s="29">
        <f t="shared" si="2"/>
        <v>1155</v>
      </c>
      <c r="J5" s="30">
        <v>3430</v>
      </c>
      <c r="K5" s="31">
        <f t="shared" si="3"/>
        <v>4.6705539358600578</v>
      </c>
    </row>
    <row r="6" spans="1:12" hidden="1" x14ac:dyDescent="0.25">
      <c r="A6" s="26" t="s">
        <v>22</v>
      </c>
      <c r="B6" s="27" t="s">
        <v>23</v>
      </c>
      <c r="C6" s="27">
        <f t="shared" si="0"/>
        <v>1485</v>
      </c>
      <c r="D6" s="28">
        <v>115</v>
      </c>
      <c r="E6" s="28">
        <v>1600</v>
      </c>
      <c r="F6" s="27">
        <f t="shared" si="1"/>
        <v>2505</v>
      </c>
      <c r="G6" s="28">
        <v>175</v>
      </c>
      <c r="H6" s="28">
        <v>2680</v>
      </c>
      <c r="I6" s="29">
        <f t="shared" si="2"/>
        <v>1020</v>
      </c>
      <c r="J6" s="30">
        <v>1855</v>
      </c>
      <c r="K6" s="31">
        <f t="shared" si="3"/>
        <v>8.1024258760107806</v>
      </c>
    </row>
    <row r="7" spans="1:12" hidden="1" x14ac:dyDescent="0.25">
      <c r="A7" s="26" t="s">
        <v>18</v>
      </c>
      <c r="B7" s="27" t="s">
        <v>19</v>
      </c>
      <c r="C7" s="27">
        <f t="shared" si="0"/>
        <v>1600</v>
      </c>
      <c r="D7" s="28">
        <v>540</v>
      </c>
      <c r="E7" s="28">
        <v>2140</v>
      </c>
      <c r="F7" s="27">
        <f t="shared" si="1"/>
        <v>2415</v>
      </c>
      <c r="G7" s="28">
        <v>775</v>
      </c>
      <c r="H7" s="28">
        <v>3190</v>
      </c>
      <c r="I7" s="29">
        <f t="shared" si="2"/>
        <v>815</v>
      </c>
      <c r="J7" s="30">
        <v>1675</v>
      </c>
      <c r="K7" s="31">
        <f t="shared" si="3"/>
        <v>8.6507462686567163</v>
      </c>
    </row>
    <row r="8" spans="1:12" hidden="1" x14ac:dyDescent="0.25">
      <c r="A8" s="26" t="s">
        <v>44</v>
      </c>
      <c r="B8" s="27" t="s">
        <v>45</v>
      </c>
      <c r="C8" s="27">
        <f t="shared" si="0"/>
        <v>845</v>
      </c>
      <c r="D8" s="28">
        <v>75</v>
      </c>
      <c r="E8" s="28">
        <v>920</v>
      </c>
      <c r="F8" s="27">
        <f t="shared" si="1"/>
        <v>1925</v>
      </c>
      <c r="G8" s="28">
        <v>155</v>
      </c>
      <c r="H8" s="28">
        <v>2080</v>
      </c>
      <c r="I8" s="29">
        <f t="shared" si="2"/>
        <v>1080</v>
      </c>
      <c r="J8" s="30">
        <v>865</v>
      </c>
      <c r="K8" s="31">
        <f t="shared" si="3"/>
        <v>13.352601156069365</v>
      </c>
    </row>
    <row r="9" spans="1:12" hidden="1" x14ac:dyDescent="0.25">
      <c r="A9" s="26" t="s">
        <v>12</v>
      </c>
      <c r="B9" s="27" t="s">
        <v>13</v>
      </c>
      <c r="C9" s="27">
        <f t="shared" si="0"/>
        <v>1185</v>
      </c>
      <c r="D9" s="28">
        <v>430</v>
      </c>
      <c r="E9" s="28">
        <v>1615</v>
      </c>
      <c r="F9" s="27">
        <f t="shared" si="1"/>
        <v>1825</v>
      </c>
      <c r="G9" s="28">
        <v>730</v>
      </c>
      <c r="H9" s="28">
        <v>2555</v>
      </c>
      <c r="I9" s="29">
        <f t="shared" si="2"/>
        <v>640</v>
      </c>
      <c r="J9" s="30">
        <v>4525</v>
      </c>
      <c r="K9" s="31">
        <f t="shared" si="3"/>
        <v>2.4198895027624312</v>
      </c>
    </row>
    <row r="10" spans="1:12" hidden="1" x14ac:dyDescent="0.25">
      <c r="A10" s="26" t="s">
        <v>24</v>
      </c>
      <c r="B10" s="27" t="s">
        <v>25</v>
      </c>
      <c r="C10" s="27">
        <f t="shared" si="0"/>
        <v>710</v>
      </c>
      <c r="D10" s="28">
        <v>185</v>
      </c>
      <c r="E10" s="28">
        <v>895</v>
      </c>
      <c r="F10" s="27">
        <f t="shared" si="1"/>
        <v>1745</v>
      </c>
      <c r="G10" s="28">
        <v>225</v>
      </c>
      <c r="H10" s="28">
        <v>1970</v>
      </c>
      <c r="I10" s="29">
        <f t="shared" si="2"/>
        <v>1035</v>
      </c>
      <c r="J10" s="30">
        <v>1595</v>
      </c>
      <c r="K10" s="31">
        <f t="shared" si="3"/>
        <v>6.5642633228840133</v>
      </c>
    </row>
    <row r="11" spans="1:12" hidden="1" x14ac:dyDescent="0.25">
      <c r="A11" s="26" t="s">
        <v>26</v>
      </c>
      <c r="B11" s="27" t="s">
        <v>27</v>
      </c>
      <c r="C11" s="27">
        <f t="shared" si="0"/>
        <v>835</v>
      </c>
      <c r="D11" s="28">
        <v>245</v>
      </c>
      <c r="E11" s="28">
        <v>1080</v>
      </c>
      <c r="F11" s="27">
        <f t="shared" si="1"/>
        <v>1585</v>
      </c>
      <c r="G11" s="28">
        <v>430</v>
      </c>
      <c r="H11" s="28">
        <v>2015</v>
      </c>
      <c r="I11" s="29">
        <f t="shared" si="2"/>
        <v>750</v>
      </c>
      <c r="J11" s="30">
        <v>1220</v>
      </c>
      <c r="K11" s="31">
        <f t="shared" si="3"/>
        <v>7.7950819672131146</v>
      </c>
    </row>
    <row r="12" spans="1:12" hidden="1" x14ac:dyDescent="0.25">
      <c r="A12" s="26" t="s">
        <v>28</v>
      </c>
      <c r="B12" s="27" t="s">
        <v>222</v>
      </c>
      <c r="C12" s="27">
        <f t="shared" si="0"/>
        <v>1415</v>
      </c>
      <c r="D12" s="28">
        <v>425</v>
      </c>
      <c r="E12" s="28">
        <v>1840</v>
      </c>
      <c r="F12" s="27">
        <f t="shared" si="1"/>
        <v>1490</v>
      </c>
      <c r="G12" s="28">
        <v>430</v>
      </c>
      <c r="H12" s="28">
        <v>1920</v>
      </c>
      <c r="I12" s="29">
        <f t="shared" si="2"/>
        <v>75</v>
      </c>
      <c r="J12" s="30">
        <v>1475</v>
      </c>
      <c r="K12" s="31">
        <f t="shared" si="3"/>
        <v>6.0610169491525427</v>
      </c>
    </row>
    <row r="13" spans="1:12" hidden="1" x14ac:dyDescent="0.25">
      <c r="A13" s="26" t="s">
        <v>32</v>
      </c>
      <c r="B13" s="27" t="s">
        <v>33</v>
      </c>
      <c r="C13" s="27">
        <f t="shared" si="0"/>
        <v>1575</v>
      </c>
      <c r="D13" s="28">
        <v>130</v>
      </c>
      <c r="E13" s="28">
        <v>1705</v>
      </c>
      <c r="F13" s="27">
        <f t="shared" si="1"/>
        <v>1405</v>
      </c>
      <c r="G13" s="28">
        <v>265</v>
      </c>
      <c r="H13" s="28">
        <v>1670</v>
      </c>
      <c r="I13" s="29">
        <f t="shared" si="2"/>
        <v>-170</v>
      </c>
      <c r="J13" s="30">
        <v>1995</v>
      </c>
      <c r="K13" s="31">
        <f t="shared" si="3"/>
        <v>4.2255639097744364</v>
      </c>
    </row>
    <row r="14" spans="1:12" hidden="1" x14ac:dyDescent="0.25">
      <c r="A14" s="26" t="s">
        <v>34</v>
      </c>
      <c r="B14" s="27" t="s">
        <v>35</v>
      </c>
      <c r="C14" s="27">
        <f t="shared" si="0"/>
        <v>1040</v>
      </c>
      <c r="D14" s="28">
        <v>190</v>
      </c>
      <c r="E14" s="28">
        <v>1230</v>
      </c>
      <c r="F14" s="27">
        <f t="shared" si="1"/>
        <v>1370</v>
      </c>
      <c r="G14" s="28">
        <v>175</v>
      </c>
      <c r="H14" s="28">
        <v>1545</v>
      </c>
      <c r="I14" s="29">
        <f t="shared" si="2"/>
        <v>330</v>
      </c>
      <c r="J14" s="30">
        <v>845</v>
      </c>
      <c r="K14" s="31">
        <f t="shared" si="3"/>
        <v>9.7278106508875748</v>
      </c>
    </row>
    <row r="15" spans="1:12" hidden="1" x14ac:dyDescent="0.25">
      <c r="A15" s="26" t="s">
        <v>46</v>
      </c>
      <c r="B15" s="27" t="s">
        <v>47</v>
      </c>
      <c r="C15" s="27">
        <f t="shared" si="0"/>
        <v>1130</v>
      </c>
      <c r="D15" s="28">
        <v>665</v>
      </c>
      <c r="E15" s="28">
        <v>1795</v>
      </c>
      <c r="F15" s="27">
        <f t="shared" si="1"/>
        <v>1135</v>
      </c>
      <c r="G15" s="28">
        <v>700</v>
      </c>
      <c r="H15" s="28">
        <v>1835</v>
      </c>
      <c r="I15" s="29">
        <f t="shared" si="2"/>
        <v>5</v>
      </c>
      <c r="J15" s="30">
        <v>885</v>
      </c>
      <c r="K15" s="31">
        <f t="shared" si="3"/>
        <v>7.6949152542372889</v>
      </c>
    </row>
    <row r="16" spans="1:12" x14ac:dyDescent="0.25">
      <c r="A16" s="26" t="s">
        <v>42</v>
      </c>
      <c r="B16" s="27" t="s">
        <v>43</v>
      </c>
      <c r="C16" s="27">
        <f t="shared" si="0"/>
        <v>585</v>
      </c>
      <c r="D16" s="28">
        <v>110</v>
      </c>
      <c r="E16" s="28">
        <v>695</v>
      </c>
      <c r="F16" s="27">
        <f t="shared" si="1"/>
        <v>1095</v>
      </c>
      <c r="G16" s="28">
        <v>145</v>
      </c>
      <c r="H16" s="28">
        <v>1240</v>
      </c>
      <c r="I16" s="29">
        <f t="shared" si="2"/>
        <v>510</v>
      </c>
      <c r="J16" s="30">
        <v>745</v>
      </c>
      <c r="K16" s="31">
        <f t="shared" si="3"/>
        <v>8.8187919463087248</v>
      </c>
    </row>
    <row r="17" spans="1:11" hidden="1" x14ac:dyDescent="0.25">
      <c r="A17" s="26" t="s">
        <v>38</v>
      </c>
      <c r="B17" s="27" t="s">
        <v>39</v>
      </c>
      <c r="C17" s="27">
        <f t="shared" si="0"/>
        <v>910</v>
      </c>
      <c r="D17" s="28">
        <v>550</v>
      </c>
      <c r="E17" s="28">
        <v>1460</v>
      </c>
      <c r="F17" s="27">
        <f t="shared" si="1"/>
        <v>1075</v>
      </c>
      <c r="G17" s="28">
        <v>630</v>
      </c>
      <c r="H17" s="28">
        <v>1705</v>
      </c>
      <c r="I17" s="29">
        <f t="shared" si="2"/>
        <v>165</v>
      </c>
      <c r="J17" s="30">
        <v>945</v>
      </c>
      <c r="K17" s="31">
        <f t="shared" si="3"/>
        <v>6.825396825396826</v>
      </c>
    </row>
    <row r="18" spans="1:11" hidden="1" x14ac:dyDescent="0.25">
      <c r="A18" s="26" t="s">
        <v>20</v>
      </c>
      <c r="B18" s="27" t="s">
        <v>21</v>
      </c>
      <c r="C18" s="27">
        <f t="shared" si="0"/>
        <v>800</v>
      </c>
      <c r="D18" s="28">
        <v>80</v>
      </c>
      <c r="E18" s="28">
        <v>880</v>
      </c>
      <c r="F18" s="27">
        <f t="shared" si="1"/>
        <v>1070</v>
      </c>
      <c r="G18" s="28">
        <v>35</v>
      </c>
      <c r="H18" s="28">
        <v>1105</v>
      </c>
      <c r="I18" s="29">
        <f t="shared" si="2"/>
        <v>270</v>
      </c>
      <c r="J18" s="30">
        <v>1610</v>
      </c>
      <c r="K18" s="31">
        <f t="shared" si="3"/>
        <v>3.987577639751553</v>
      </c>
    </row>
    <row r="19" spans="1:11" hidden="1" x14ac:dyDescent="0.25">
      <c r="A19" s="26" t="s">
        <v>48</v>
      </c>
      <c r="B19" s="27" t="s">
        <v>49</v>
      </c>
      <c r="C19" s="27">
        <f t="shared" si="0"/>
        <v>695</v>
      </c>
      <c r="D19" s="28">
        <v>65</v>
      </c>
      <c r="E19" s="28">
        <v>760</v>
      </c>
      <c r="F19" s="27">
        <f t="shared" si="1"/>
        <v>1035</v>
      </c>
      <c r="G19" s="28">
        <v>105</v>
      </c>
      <c r="H19" s="28">
        <v>1140</v>
      </c>
      <c r="I19" s="29">
        <f t="shared" si="2"/>
        <v>340</v>
      </c>
      <c r="J19" s="30">
        <v>735</v>
      </c>
      <c r="K19" s="31">
        <f t="shared" si="3"/>
        <v>8.4489795918367356</v>
      </c>
    </row>
    <row r="20" spans="1:11" hidden="1" x14ac:dyDescent="0.25">
      <c r="A20" s="26" t="s">
        <v>40</v>
      </c>
      <c r="B20" s="27" t="s">
        <v>41</v>
      </c>
      <c r="C20" s="27">
        <f t="shared" si="0"/>
        <v>720</v>
      </c>
      <c r="D20" s="28">
        <v>80</v>
      </c>
      <c r="E20" s="28">
        <v>800</v>
      </c>
      <c r="F20" s="27">
        <f t="shared" si="1"/>
        <v>990</v>
      </c>
      <c r="G20" s="28">
        <v>110</v>
      </c>
      <c r="H20" s="28">
        <v>1100</v>
      </c>
      <c r="I20" s="29">
        <f t="shared" si="2"/>
        <v>270</v>
      </c>
      <c r="J20" s="30">
        <v>1070</v>
      </c>
      <c r="K20" s="31">
        <f t="shared" si="3"/>
        <v>5.5514018691588785</v>
      </c>
    </row>
    <row r="21" spans="1:11" hidden="1" x14ac:dyDescent="0.25">
      <c r="A21" s="26" t="s">
        <v>56</v>
      </c>
      <c r="B21" s="27" t="s">
        <v>57</v>
      </c>
      <c r="C21" s="27">
        <f t="shared" si="0"/>
        <v>390</v>
      </c>
      <c r="D21" s="28">
        <v>40</v>
      </c>
      <c r="E21" s="28">
        <v>430</v>
      </c>
      <c r="F21" s="27">
        <f t="shared" si="1"/>
        <v>905</v>
      </c>
      <c r="G21" s="28">
        <v>50</v>
      </c>
      <c r="H21" s="28">
        <v>955</v>
      </c>
      <c r="I21" s="29">
        <f t="shared" si="2"/>
        <v>515</v>
      </c>
      <c r="J21" s="30">
        <v>565</v>
      </c>
      <c r="K21" s="31">
        <f t="shared" si="3"/>
        <v>9.610619469026549</v>
      </c>
    </row>
    <row r="22" spans="1:11" hidden="1" x14ac:dyDescent="0.25">
      <c r="A22" s="26" t="s">
        <v>60</v>
      </c>
      <c r="B22" s="27" t="s">
        <v>61</v>
      </c>
      <c r="C22" s="27">
        <f t="shared" si="0"/>
        <v>535</v>
      </c>
      <c r="D22" s="28">
        <v>255</v>
      </c>
      <c r="E22" s="28">
        <v>790</v>
      </c>
      <c r="F22" s="27">
        <f t="shared" si="1"/>
        <v>895</v>
      </c>
      <c r="G22" s="28">
        <v>350</v>
      </c>
      <c r="H22" s="28">
        <v>1245</v>
      </c>
      <c r="I22" s="29">
        <f t="shared" si="2"/>
        <v>360</v>
      </c>
      <c r="J22" s="30">
        <v>445</v>
      </c>
      <c r="K22" s="31">
        <f t="shared" si="3"/>
        <v>12.067415730337078</v>
      </c>
    </row>
    <row r="23" spans="1:11" hidden="1" x14ac:dyDescent="0.25">
      <c r="A23" s="26" t="s">
        <v>30</v>
      </c>
      <c r="B23" s="27" t="s">
        <v>221</v>
      </c>
      <c r="C23" s="27">
        <f t="shared" si="0"/>
        <v>585</v>
      </c>
      <c r="D23" s="28">
        <v>20</v>
      </c>
      <c r="E23" s="28">
        <v>605</v>
      </c>
      <c r="F23" s="27">
        <f t="shared" si="1"/>
        <v>860</v>
      </c>
      <c r="G23" s="28">
        <v>50</v>
      </c>
      <c r="H23" s="28">
        <v>910</v>
      </c>
      <c r="I23" s="29">
        <f t="shared" si="2"/>
        <v>275</v>
      </c>
      <c r="J23" s="30">
        <v>1260</v>
      </c>
      <c r="K23" s="31">
        <f t="shared" si="3"/>
        <v>4.0952380952380949</v>
      </c>
    </row>
    <row r="24" spans="1:11" hidden="1" x14ac:dyDescent="0.25">
      <c r="A24" s="26" t="s">
        <v>54</v>
      </c>
      <c r="B24" s="27" t="s">
        <v>55</v>
      </c>
      <c r="C24" s="27">
        <f t="shared" si="0"/>
        <v>630</v>
      </c>
      <c r="D24" s="28">
        <v>235</v>
      </c>
      <c r="E24" s="28">
        <v>865</v>
      </c>
      <c r="F24" s="27">
        <f t="shared" si="1"/>
        <v>795</v>
      </c>
      <c r="G24" s="28">
        <v>285</v>
      </c>
      <c r="H24" s="28">
        <v>1080</v>
      </c>
      <c r="I24" s="29">
        <f t="shared" si="2"/>
        <v>165</v>
      </c>
      <c r="J24" s="30">
        <v>695</v>
      </c>
      <c r="K24" s="31">
        <f t="shared" si="3"/>
        <v>6.8633093525179856</v>
      </c>
    </row>
    <row r="25" spans="1:11" hidden="1" x14ac:dyDescent="0.25">
      <c r="A25" s="26" t="s">
        <v>58</v>
      </c>
      <c r="B25" s="27" t="s">
        <v>59</v>
      </c>
      <c r="C25" s="27">
        <f t="shared" si="0"/>
        <v>480</v>
      </c>
      <c r="D25" s="28">
        <v>35</v>
      </c>
      <c r="E25" s="28">
        <v>515</v>
      </c>
      <c r="F25" s="27">
        <f t="shared" si="1"/>
        <v>775</v>
      </c>
      <c r="G25" s="28">
        <v>105</v>
      </c>
      <c r="H25" s="28">
        <v>880</v>
      </c>
      <c r="I25" s="29">
        <f t="shared" si="2"/>
        <v>295</v>
      </c>
      <c r="J25" s="30">
        <v>510</v>
      </c>
      <c r="K25" s="31">
        <f t="shared" si="3"/>
        <v>9.117647058823529</v>
      </c>
    </row>
    <row r="26" spans="1:11" hidden="1" x14ac:dyDescent="0.25">
      <c r="A26" s="26" t="s">
        <v>36</v>
      </c>
      <c r="B26" s="27" t="s">
        <v>37</v>
      </c>
      <c r="C26" s="27">
        <f t="shared" si="0"/>
        <v>760</v>
      </c>
      <c r="D26" s="28">
        <v>215</v>
      </c>
      <c r="E26" s="28">
        <v>975</v>
      </c>
      <c r="F26" s="27">
        <f t="shared" si="1"/>
        <v>740</v>
      </c>
      <c r="G26" s="28">
        <v>215</v>
      </c>
      <c r="H26" s="28">
        <v>955</v>
      </c>
      <c r="I26" s="29">
        <f t="shared" si="2"/>
        <v>-20</v>
      </c>
      <c r="J26" s="30">
        <v>1070</v>
      </c>
      <c r="K26" s="31">
        <f t="shared" si="3"/>
        <v>4.1495327102803738</v>
      </c>
    </row>
    <row r="27" spans="1:11" hidden="1" x14ac:dyDescent="0.25">
      <c r="A27" s="26" t="s">
        <v>66</v>
      </c>
      <c r="B27" s="27" t="s">
        <v>67</v>
      </c>
      <c r="C27" s="27">
        <f t="shared" si="0"/>
        <v>350</v>
      </c>
      <c r="D27" s="28">
        <v>45</v>
      </c>
      <c r="E27" s="28">
        <v>395</v>
      </c>
      <c r="F27" s="27">
        <f t="shared" si="1"/>
        <v>655</v>
      </c>
      <c r="G27" s="28">
        <v>105</v>
      </c>
      <c r="H27" s="28">
        <v>760</v>
      </c>
      <c r="I27" s="29">
        <f t="shared" si="2"/>
        <v>305</v>
      </c>
      <c r="J27" s="30">
        <v>285</v>
      </c>
      <c r="K27" s="31">
        <f t="shared" si="3"/>
        <v>13.789473684210527</v>
      </c>
    </row>
    <row r="28" spans="1:11" hidden="1" x14ac:dyDescent="0.25">
      <c r="A28" s="26" t="s">
        <v>70</v>
      </c>
      <c r="B28" s="27" t="s">
        <v>71</v>
      </c>
      <c r="C28" s="27">
        <f t="shared" si="0"/>
        <v>510</v>
      </c>
      <c r="D28" s="28">
        <v>80</v>
      </c>
      <c r="E28" s="28">
        <v>590</v>
      </c>
      <c r="F28" s="27">
        <f t="shared" si="1"/>
        <v>605</v>
      </c>
      <c r="G28" s="28">
        <v>110</v>
      </c>
      <c r="H28" s="28">
        <v>715</v>
      </c>
      <c r="I28" s="29">
        <f t="shared" si="2"/>
        <v>95</v>
      </c>
      <c r="J28" s="30">
        <v>310</v>
      </c>
      <c r="K28" s="31">
        <f t="shared" si="3"/>
        <v>11.70967741935484</v>
      </c>
    </row>
    <row r="29" spans="1:11" hidden="1" x14ac:dyDescent="0.25">
      <c r="A29" s="26" t="s">
        <v>50</v>
      </c>
      <c r="B29" s="27" t="s">
        <v>51</v>
      </c>
      <c r="C29" s="27">
        <f t="shared" si="0"/>
        <v>465</v>
      </c>
      <c r="D29" s="28">
        <v>330</v>
      </c>
      <c r="E29" s="28">
        <v>795</v>
      </c>
      <c r="F29" s="27">
        <f t="shared" si="1"/>
        <v>575</v>
      </c>
      <c r="G29" s="28">
        <v>390</v>
      </c>
      <c r="H29" s="28">
        <v>965</v>
      </c>
      <c r="I29" s="29">
        <f t="shared" si="2"/>
        <v>110</v>
      </c>
      <c r="J29" s="30">
        <v>520</v>
      </c>
      <c r="K29" s="31">
        <f t="shared" si="3"/>
        <v>6.634615384615385</v>
      </c>
    </row>
    <row r="30" spans="1:11" hidden="1" x14ac:dyDescent="0.25">
      <c r="A30" s="26" t="s">
        <v>62</v>
      </c>
      <c r="B30" s="27" t="s">
        <v>63</v>
      </c>
      <c r="C30" s="27">
        <f t="shared" si="0"/>
        <v>295</v>
      </c>
      <c r="D30" s="28">
        <v>190</v>
      </c>
      <c r="E30" s="28">
        <v>485</v>
      </c>
      <c r="F30" s="27">
        <f t="shared" si="1"/>
        <v>515</v>
      </c>
      <c r="G30" s="28">
        <v>310</v>
      </c>
      <c r="H30" s="28">
        <v>825</v>
      </c>
      <c r="I30" s="29">
        <f t="shared" si="2"/>
        <v>220</v>
      </c>
      <c r="J30" s="30">
        <v>290</v>
      </c>
      <c r="K30" s="31">
        <f t="shared" si="3"/>
        <v>10.655172413793103</v>
      </c>
    </row>
    <row r="31" spans="1:11" hidden="1" x14ac:dyDescent="0.25">
      <c r="A31" s="26" t="s">
        <v>106</v>
      </c>
      <c r="B31" s="27" t="s">
        <v>107</v>
      </c>
      <c r="C31" s="27">
        <f t="shared" si="0"/>
        <v>475</v>
      </c>
      <c r="D31" s="28">
        <v>20</v>
      </c>
      <c r="E31" s="28">
        <v>495</v>
      </c>
      <c r="F31" s="27">
        <f t="shared" si="1"/>
        <v>485</v>
      </c>
      <c r="G31" s="28">
        <v>25</v>
      </c>
      <c r="H31" s="28">
        <v>510</v>
      </c>
      <c r="I31" s="29">
        <f t="shared" si="2"/>
        <v>10</v>
      </c>
      <c r="J31" s="30">
        <v>170</v>
      </c>
      <c r="K31" s="31">
        <f t="shared" si="3"/>
        <v>17.117647058823529</v>
      </c>
    </row>
    <row r="32" spans="1:11" hidden="1" x14ac:dyDescent="0.25">
      <c r="A32" s="26" t="s">
        <v>52</v>
      </c>
      <c r="B32" s="27" t="s">
        <v>223</v>
      </c>
      <c r="C32" s="27">
        <f t="shared" si="0"/>
        <v>470</v>
      </c>
      <c r="D32" s="28">
        <v>235</v>
      </c>
      <c r="E32" s="28">
        <v>705</v>
      </c>
      <c r="F32" s="27">
        <f t="shared" si="1"/>
        <v>445</v>
      </c>
      <c r="G32" s="28">
        <v>215</v>
      </c>
      <c r="H32" s="28">
        <v>660</v>
      </c>
      <c r="I32" s="29">
        <f t="shared" si="2"/>
        <v>-25</v>
      </c>
      <c r="J32" s="30">
        <v>860</v>
      </c>
      <c r="K32" s="31">
        <f t="shared" si="3"/>
        <v>3.1046511627906979</v>
      </c>
    </row>
    <row r="33" spans="1:11" hidden="1" x14ac:dyDescent="0.25">
      <c r="A33" s="26" t="s">
        <v>64</v>
      </c>
      <c r="B33" s="27" t="s">
        <v>65</v>
      </c>
      <c r="C33" s="27">
        <f t="shared" si="0"/>
        <v>250</v>
      </c>
      <c r="D33" s="28">
        <v>90</v>
      </c>
      <c r="E33" s="28">
        <v>340</v>
      </c>
      <c r="F33" s="27">
        <f t="shared" si="1"/>
        <v>405</v>
      </c>
      <c r="G33" s="28">
        <v>185</v>
      </c>
      <c r="H33" s="28">
        <v>590</v>
      </c>
      <c r="I33" s="29">
        <f t="shared" si="2"/>
        <v>155</v>
      </c>
      <c r="J33" s="30">
        <v>295</v>
      </c>
      <c r="K33" s="31">
        <f t="shared" si="3"/>
        <v>8.2372881355932197</v>
      </c>
    </row>
    <row r="34" spans="1:11" hidden="1" x14ac:dyDescent="0.25">
      <c r="A34" s="26" t="s">
        <v>74</v>
      </c>
      <c r="B34" s="27" t="s">
        <v>75</v>
      </c>
      <c r="C34" s="27">
        <f t="shared" ref="C34:C65" si="4">+E34-D34</f>
        <v>180</v>
      </c>
      <c r="D34" s="28">
        <v>35</v>
      </c>
      <c r="E34" s="28">
        <v>215</v>
      </c>
      <c r="F34" s="27">
        <f t="shared" ref="F34:F65" si="5">+H34-G34</f>
        <v>405</v>
      </c>
      <c r="G34" s="28">
        <v>80</v>
      </c>
      <c r="H34" s="28">
        <v>485</v>
      </c>
      <c r="I34" s="29">
        <f t="shared" ref="I34:I65" si="6">+F34-C34</f>
        <v>225</v>
      </c>
      <c r="J34" s="30">
        <v>210</v>
      </c>
      <c r="K34" s="31">
        <f t="shared" ref="K34:K65" si="7">+F34/J34*6</f>
        <v>11.571428571428571</v>
      </c>
    </row>
    <row r="35" spans="1:11" hidden="1" x14ac:dyDescent="0.25">
      <c r="A35" s="26" t="s">
        <v>76</v>
      </c>
      <c r="B35" s="27" t="s">
        <v>77</v>
      </c>
      <c r="C35" s="27">
        <f t="shared" si="4"/>
        <v>400</v>
      </c>
      <c r="D35" s="28">
        <v>105</v>
      </c>
      <c r="E35" s="28">
        <v>505</v>
      </c>
      <c r="F35" s="27">
        <f t="shared" si="5"/>
        <v>345</v>
      </c>
      <c r="G35" s="28">
        <v>80</v>
      </c>
      <c r="H35" s="28">
        <v>425</v>
      </c>
      <c r="I35" s="29">
        <f t="shared" si="6"/>
        <v>-55</v>
      </c>
      <c r="J35" s="30">
        <v>350</v>
      </c>
      <c r="K35" s="31">
        <f t="shared" si="7"/>
        <v>5.9142857142857146</v>
      </c>
    </row>
    <row r="36" spans="1:11" hidden="1" x14ac:dyDescent="0.25">
      <c r="A36" s="26" t="s">
        <v>72</v>
      </c>
      <c r="B36" s="27" t="s">
        <v>73</v>
      </c>
      <c r="C36" s="27">
        <f t="shared" si="4"/>
        <v>105</v>
      </c>
      <c r="D36" s="28">
        <v>35</v>
      </c>
      <c r="E36" s="28">
        <v>140</v>
      </c>
      <c r="F36" s="27">
        <f t="shared" si="5"/>
        <v>320</v>
      </c>
      <c r="G36" s="28">
        <v>75</v>
      </c>
      <c r="H36" s="28">
        <v>395</v>
      </c>
      <c r="I36" s="29">
        <f t="shared" si="6"/>
        <v>215</v>
      </c>
      <c r="J36" s="30">
        <v>210</v>
      </c>
      <c r="K36" s="31">
        <f t="shared" si="7"/>
        <v>9.1428571428571423</v>
      </c>
    </row>
    <row r="37" spans="1:11" hidden="1" x14ac:dyDescent="0.25">
      <c r="A37" s="26" t="s">
        <v>104</v>
      </c>
      <c r="B37" s="27" t="s">
        <v>105</v>
      </c>
      <c r="C37" s="27">
        <f t="shared" si="4"/>
        <v>255</v>
      </c>
      <c r="D37" s="28">
        <v>50</v>
      </c>
      <c r="E37" s="28">
        <v>305</v>
      </c>
      <c r="F37" s="27">
        <f t="shared" si="5"/>
        <v>315</v>
      </c>
      <c r="G37" s="28">
        <v>60</v>
      </c>
      <c r="H37" s="28">
        <v>375</v>
      </c>
      <c r="I37" s="29">
        <f t="shared" si="6"/>
        <v>60</v>
      </c>
      <c r="J37" s="30">
        <v>180</v>
      </c>
      <c r="K37" s="31">
        <f t="shared" si="7"/>
        <v>10.5</v>
      </c>
    </row>
    <row r="38" spans="1:11" hidden="1" x14ac:dyDescent="0.25">
      <c r="A38" s="26" t="s">
        <v>86</v>
      </c>
      <c r="B38" s="27" t="s">
        <v>87</v>
      </c>
      <c r="C38" s="27">
        <f t="shared" si="4"/>
        <v>195</v>
      </c>
      <c r="D38" s="28">
        <v>40</v>
      </c>
      <c r="E38" s="28">
        <v>235</v>
      </c>
      <c r="F38" s="27">
        <f t="shared" si="5"/>
        <v>290</v>
      </c>
      <c r="G38" s="28">
        <v>50</v>
      </c>
      <c r="H38" s="28">
        <v>340</v>
      </c>
      <c r="I38" s="29">
        <f t="shared" si="6"/>
        <v>95</v>
      </c>
      <c r="J38" s="30">
        <v>275</v>
      </c>
      <c r="K38" s="31">
        <f t="shared" si="7"/>
        <v>6.3272727272727263</v>
      </c>
    </row>
    <row r="39" spans="1:11" hidden="1" x14ac:dyDescent="0.25">
      <c r="A39" s="26" t="s">
        <v>84</v>
      </c>
      <c r="B39" s="27" t="s">
        <v>85</v>
      </c>
      <c r="C39" s="27">
        <f t="shared" si="4"/>
        <v>170</v>
      </c>
      <c r="D39" s="28">
        <v>35</v>
      </c>
      <c r="E39" s="28">
        <v>205</v>
      </c>
      <c r="F39" s="27">
        <f t="shared" si="5"/>
        <v>285</v>
      </c>
      <c r="G39" s="28">
        <v>70</v>
      </c>
      <c r="H39" s="28">
        <v>355</v>
      </c>
      <c r="I39" s="29">
        <f t="shared" si="6"/>
        <v>115</v>
      </c>
      <c r="J39" s="30">
        <v>155</v>
      </c>
      <c r="K39" s="31">
        <f t="shared" si="7"/>
        <v>11.032258064516128</v>
      </c>
    </row>
    <row r="40" spans="1:11" hidden="1" x14ac:dyDescent="0.25">
      <c r="A40" s="26" t="s">
        <v>92</v>
      </c>
      <c r="B40" s="27" t="s">
        <v>93</v>
      </c>
      <c r="C40" s="27">
        <f t="shared" si="4"/>
        <v>275</v>
      </c>
      <c r="D40" s="28">
        <v>45</v>
      </c>
      <c r="E40" s="28">
        <v>320</v>
      </c>
      <c r="F40" s="27">
        <f t="shared" si="5"/>
        <v>280</v>
      </c>
      <c r="G40" s="28">
        <v>35</v>
      </c>
      <c r="H40" s="28">
        <v>315</v>
      </c>
      <c r="I40" s="29">
        <f t="shared" si="6"/>
        <v>5</v>
      </c>
      <c r="J40" s="30">
        <v>170</v>
      </c>
      <c r="K40" s="31">
        <f t="shared" si="7"/>
        <v>9.882352941176471</v>
      </c>
    </row>
    <row r="41" spans="1:11" hidden="1" x14ac:dyDescent="0.25">
      <c r="A41" s="26" t="s">
        <v>82</v>
      </c>
      <c r="B41" s="27" t="s">
        <v>83</v>
      </c>
      <c r="C41" s="27">
        <f t="shared" si="4"/>
        <v>60</v>
      </c>
      <c r="D41" s="28">
        <v>25</v>
      </c>
      <c r="E41" s="28">
        <v>85</v>
      </c>
      <c r="F41" s="27">
        <f t="shared" si="5"/>
        <v>245</v>
      </c>
      <c r="G41" s="28">
        <v>140</v>
      </c>
      <c r="H41" s="28">
        <v>385</v>
      </c>
      <c r="I41" s="29">
        <f t="shared" si="6"/>
        <v>185</v>
      </c>
      <c r="J41" s="30">
        <v>125</v>
      </c>
      <c r="K41" s="31">
        <f t="shared" si="7"/>
        <v>11.76</v>
      </c>
    </row>
    <row r="42" spans="1:11" hidden="1" x14ac:dyDescent="0.25">
      <c r="A42" s="26" t="s">
        <v>80</v>
      </c>
      <c r="B42" s="27" t="s">
        <v>81</v>
      </c>
      <c r="C42" s="27">
        <f t="shared" si="4"/>
        <v>140</v>
      </c>
      <c r="D42" s="28">
        <v>95</v>
      </c>
      <c r="E42" s="28">
        <v>235</v>
      </c>
      <c r="F42" s="27">
        <f t="shared" si="5"/>
        <v>240</v>
      </c>
      <c r="G42" s="28">
        <v>175</v>
      </c>
      <c r="H42" s="28">
        <v>415</v>
      </c>
      <c r="I42" s="29">
        <f t="shared" si="6"/>
        <v>100</v>
      </c>
      <c r="J42" s="30">
        <v>165</v>
      </c>
      <c r="K42" s="31">
        <f t="shared" si="7"/>
        <v>8.7272727272727266</v>
      </c>
    </row>
    <row r="43" spans="1:11" hidden="1" x14ac:dyDescent="0.25">
      <c r="A43" s="26" t="s">
        <v>100</v>
      </c>
      <c r="B43" s="27" t="s">
        <v>101</v>
      </c>
      <c r="C43" s="27">
        <f t="shared" si="4"/>
        <v>235</v>
      </c>
      <c r="D43" s="28">
        <v>80</v>
      </c>
      <c r="E43" s="28">
        <v>315</v>
      </c>
      <c r="F43" s="27">
        <f t="shared" si="5"/>
        <v>240</v>
      </c>
      <c r="G43" s="28">
        <v>130</v>
      </c>
      <c r="H43" s="28">
        <v>370</v>
      </c>
      <c r="I43" s="29">
        <f t="shared" si="6"/>
        <v>5</v>
      </c>
      <c r="J43" s="30">
        <v>255</v>
      </c>
      <c r="K43" s="31">
        <f t="shared" si="7"/>
        <v>5.6470588235294112</v>
      </c>
    </row>
    <row r="44" spans="1:11" hidden="1" x14ac:dyDescent="0.25">
      <c r="A44" s="26" t="s">
        <v>78</v>
      </c>
      <c r="B44" s="27" t="s">
        <v>79</v>
      </c>
      <c r="C44" s="27">
        <f t="shared" si="4"/>
        <v>200</v>
      </c>
      <c r="D44" s="28">
        <v>50</v>
      </c>
      <c r="E44" s="28">
        <v>250</v>
      </c>
      <c r="F44" s="27">
        <f t="shared" si="5"/>
        <v>230</v>
      </c>
      <c r="G44" s="28">
        <v>70</v>
      </c>
      <c r="H44" s="28">
        <v>300</v>
      </c>
      <c r="I44" s="29">
        <f t="shared" si="6"/>
        <v>30</v>
      </c>
      <c r="J44" s="30">
        <v>260</v>
      </c>
      <c r="K44" s="31">
        <f t="shared" si="7"/>
        <v>5.3076923076923075</v>
      </c>
    </row>
    <row r="45" spans="1:11" hidden="1" x14ac:dyDescent="0.25">
      <c r="A45" s="26" t="s">
        <v>90</v>
      </c>
      <c r="B45" s="27" t="s">
        <v>91</v>
      </c>
      <c r="C45" s="27">
        <f t="shared" si="4"/>
        <v>55</v>
      </c>
      <c r="D45" s="28">
        <v>10</v>
      </c>
      <c r="E45" s="28">
        <v>65</v>
      </c>
      <c r="F45" s="27">
        <f t="shared" si="5"/>
        <v>225</v>
      </c>
      <c r="G45" s="28">
        <v>25</v>
      </c>
      <c r="H45" s="28">
        <v>250</v>
      </c>
      <c r="I45" s="29">
        <f t="shared" si="6"/>
        <v>170</v>
      </c>
      <c r="J45" s="30">
        <v>130</v>
      </c>
      <c r="K45" s="31">
        <f t="shared" si="7"/>
        <v>10.384615384615385</v>
      </c>
    </row>
    <row r="46" spans="1:11" hidden="1" x14ac:dyDescent="0.25">
      <c r="A46" s="26" t="s">
        <v>68</v>
      </c>
      <c r="B46" s="27" t="s">
        <v>69</v>
      </c>
      <c r="C46" s="27">
        <f t="shared" si="4"/>
        <v>320</v>
      </c>
      <c r="D46" s="28">
        <v>195</v>
      </c>
      <c r="E46" s="28">
        <v>515</v>
      </c>
      <c r="F46" s="27">
        <f t="shared" si="5"/>
        <v>205</v>
      </c>
      <c r="G46" s="28">
        <v>155</v>
      </c>
      <c r="H46" s="28">
        <v>360</v>
      </c>
      <c r="I46" s="29">
        <f t="shared" si="6"/>
        <v>-115</v>
      </c>
      <c r="J46" s="30">
        <v>335</v>
      </c>
      <c r="K46" s="31">
        <f t="shared" si="7"/>
        <v>3.6716417910447761</v>
      </c>
    </row>
    <row r="47" spans="1:11" hidden="1" x14ac:dyDescent="0.25">
      <c r="A47" s="26" t="s">
        <v>94</v>
      </c>
      <c r="B47" s="27" t="s">
        <v>95</v>
      </c>
      <c r="C47" s="27">
        <f t="shared" si="4"/>
        <v>120</v>
      </c>
      <c r="D47" s="28">
        <v>60</v>
      </c>
      <c r="E47" s="28">
        <v>180</v>
      </c>
      <c r="F47" s="27">
        <f t="shared" si="5"/>
        <v>200</v>
      </c>
      <c r="G47" s="28">
        <v>115</v>
      </c>
      <c r="H47" s="28">
        <v>315</v>
      </c>
      <c r="I47" s="29">
        <f t="shared" si="6"/>
        <v>80</v>
      </c>
      <c r="J47" s="30">
        <v>115</v>
      </c>
      <c r="K47" s="31">
        <f t="shared" si="7"/>
        <v>10.434782608695652</v>
      </c>
    </row>
    <row r="48" spans="1:11" hidden="1" x14ac:dyDescent="0.25">
      <c r="A48" s="26" t="s">
        <v>98</v>
      </c>
      <c r="B48" s="27" t="s">
        <v>99</v>
      </c>
      <c r="C48" s="27">
        <f t="shared" si="4"/>
        <v>160</v>
      </c>
      <c r="D48" s="28">
        <v>40</v>
      </c>
      <c r="E48" s="28">
        <v>200</v>
      </c>
      <c r="F48" s="27">
        <f t="shared" si="5"/>
        <v>200</v>
      </c>
      <c r="G48" s="28">
        <v>85</v>
      </c>
      <c r="H48" s="28">
        <v>285</v>
      </c>
      <c r="I48" s="29">
        <f t="shared" si="6"/>
        <v>40</v>
      </c>
      <c r="J48" s="30">
        <v>100</v>
      </c>
      <c r="K48" s="31">
        <f t="shared" si="7"/>
        <v>12</v>
      </c>
    </row>
    <row r="49" spans="1:11" hidden="1" x14ac:dyDescent="0.25">
      <c r="A49" s="26" t="s">
        <v>114</v>
      </c>
      <c r="B49" s="27" t="s">
        <v>115</v>
      </c>
      <c r="C49" s="27">
        <f t="shared" si="4"/>
        <v>155</v>
      </c>
      <c r="D49" s="28">
        <v>55</v>
      </c>
      <c r="E49" s="28">
        <v>210</v>
      </c>
      <c r="F49" s="27">
        <f t="shared" si="5"/>
        <v>200</v>
      </c>
      <c r="G49" s="28">
        <v>75</v>
      </c>
      <c r="H49" s="28">
        <v>275</v>
      </c>
      <c r="I49" s="29">
        <f t="shared" si="6"/>
        <v>45</v>
      </c>
      <c r="J49" s="30">
        <v>110</v>
      </c>
      <c r="K49" s="31">
        <f t="shared" si="7"/>
        <v>10.909090909090908</v>
      </c>
    </row>
    <row r="50" spans="1:11" hidden="1" x14ac:dyDescent="0.25">
      <c r="A50" s="26" t="s">
        <v>102</v>
      </c>
      <c r="B50" s="27" t="s">
        <v>103</v>
      </c>
      <c r="C50" s="27">
        <f t="shared" si="4"/>
        <v>75</v>
      </c>
      <c r="D50" s="28">
        <v>30</v>
      </c>
      <c r="E50" s="28">
        <v>105</v>
      </c>
      <c r="F50" s="27">
        <f t="shared" si="5"/>
        <v>180</v>
      </c>
      <c r="G50" s="28">
        <v>40</v>
      </c>
      <c r="H50" s="28">
        <v>220</v>
      </c>
      <c r="I50" s="29">
        <f t="shared" si="6"/>
        <v>105</v>
      </c>
      <c r="J50" s="30">
        <v>90</v>
      </c>
      <c r="K50" s="31">
        <f t="shared" si="7"/>
        <v>12</v>
      </c>
    </row>
    <row r="51" spans="1:11" hidden="1" x14ac:dyDescent="0.25">
      <c r="A51" s="26" t="s">
        <v>112</v>
      </c>
      <c r="B51" s="27" t="s">
        <v>113</v>
      </c>
      <c r="C51" s="27">
        <f t="shared" si="4"/>
        <v>75</v>
      </c>
      <c r="D51" s="28">
        <v>15</v>
      </c>
      <c r="E51" s="28">
        <v>90</v>
      </c>
      <c r="F51" s="27">
        <f t="shared" si="5"/>
        <v>160</v>
      </c>
      <c r="G51" s="28">
        <v>45</v>
      </c>
      <c r="H51" s="28">
        <v>205</v>
      </c>
      <c r="I51" s="29">
        <f t="shared" si="6"/>
        <v>85</v>
      </c>
      <c r="J51" s="30">
        <v>50</v>
      </c>
      <c r="K51" s="31">
        <f t="shared" si="7"/>
        <v>19.200000000000003</v>
      </c>
    </row>
    <row r="52" spans="1:11" hidden="1" x14ac:dyDescent="0.25">
      <c r="A52" s="26" t="s">
        <v>122</v>
      </c>
      <c r="B52" s="27" t="s">
        <v>123</v>
      </c>
      <c r="C52" s="27">
        <f t="shared" si="4"/>
        <v>65</v>
      </c>
      <c r="D52" s="28">
        <v>10</v>
      </c>
      <c r="E52" s="28">
        <v>75</v>
      </c>
      <c r="F52" s="27">
        <f t="shared" si="5"/>
        <v>150</v>
      </c>
      <c r="G52" s="28">
        <v>20</v>
      </c>
      <c r="H52" s="28">
        <v>170</v>
      </c>
      <c r="I52" s="29">
        <f t="shared" si="6"/>
        <v>85</v>
      </c>
      <c r="J52" s="30">
        <v>85</v>
      </c>
      <c r="K52" s="31">
        <f t="shared" si="7"/>
        <v>10.588235294117647</v>
      </c>
    </row>
    <row r="53" spans="1:11" hidden="1" x14ac:dyDescent="0.25">
      <c r="A53" s="26" t="s">
        <v>88</v>
      </c>
      <c r="B53" s="27" t="s">
        <v>89</v>
      </c>
      <c r="C53" s="27">
        <f t="shared" si="4"/>
        <v>85</v>
      </c>
      <c r="D53" s="28">
        <v>20</v>
      </c>
      <c r="E53" s="28">
        <v>105</v>
      </c>
      <c r="F53" s="27">
        <f t="shared" si="5"/>
        <v>150</v>
      </c>
      <c r="G53" s="28">
        <v>45</v>
      </c>
      <c r="H53" s="28">
        <v>195</v>
      </c>
      <c r="I53" s="29">
        <f t="shared" si="6"/>
        <v>65</v>
      </c>
      <c r="J53" s="30">
        <v>180</v>
      </c>
      <c r="K53" s="31">
        <f t="shared" si="7"/>
        <v>5</v>
      </c>
    </row>
    <row r="54" spans="1:11" hidden="1" x14ac:dyDescent="0.25">
      <c r="A54" s="26" t="s">
        <v>96</v>
      </c>
      <c r="B54" s="27" t="s">
        <v>97</v>
      </c>
      <c r="C54" s="27">
        <f t="shared" si="4"/>
        <v>155</v>
      </c>
      <c r="D54" s="28">
        <v>50</v>
      </c>
      <c r="E54" s="28">
        <v>205</v>
      </c>
      <c r="F54" s="27">
        <f t="shared" si="5"/>
        <v>145</v>
      </c>
      <c r="G54" s="28">
        <v>50</v>
      </c>
      <c r="H54" s="28">
        <v>195</v>
      </c>
      <c r="I54" s="29">
        <f t="shared" si="6"/>
        <v>-10</v>
      </c>
      <c r="J54" s="30">
        <v>220</v>
      </c>
      <c r="K54" s="31">
        <f t="shared" si="7"/>
        <v>3.9545454545454541</v>
      </c>
    </row>
    <row r="55" spans="1:11" hidden="1" x14ac:dyDescent="0.25">
      <c r="A55" s="26" t="s">
        <v>108</v>
      </c>
      <c r="B55" s="27" t="s">
        <v>109</v>
      </c>
      <c r="C55" s="27">
        <f t="shared" si="4"/>
        <v>80</v>
      </c>
      <c r="D55" s="28">
        <v>25</v>
      </c>
      <c r="E55" s="28">
        <v>105</v>
      </c>
      <c r="F55" s="27">
        <f t="shared" si="5"/>
        <v>145</v>
      </c>
      <c r="G55" s="28">
        <v>40</v>
      </c>
      <c r="H55" s="28">
        <v>185</v>
      </c>
      <c r="I55" s="29">
        <f t="shared" si="6"/>
        <v>65</v>
      </c>
      <c r="J55" s="30">
        <v>75</v>
      </c>
      <c r="K55" s="31">
        <f t="shared" si="7"/>
        <v>11.6</v>
      </c>
    </row>
    <row r="56" spans="1:11" hidden="1" x14ac:dyDescent="0.25">
      <c r="A56" s="26" t="s">
        <v>124</v>
      </c>
      <c r="B56" s="27" t="s">
        <v>125</v>
      </c>
      <c r="C56" s="27">
        <f t="shared" si="4"/>
        <v>60</v>
      </c>
      <c r="D56" s="28">
        <v>50</v>
      </c>
      <c r="E56" s="28">
        <v>110</v>
      </c>
      <c r="F56" s="27">
        <f t="shared" si="5"/>
        <v>140</v>
      </c>
      <c r="G56" s="28">
        <v>110</v>
      </c>
      <c r="H56" s="28">
        <v>250</v>
      </c>
      <c r="I56" s="29">
        <f t="shared" si="6"/>
        <v>80</v>
      </c>
      <c r="J56" s="30">
        <v>5</v>
      </c>
      <c r="K56" s="31">
        <f t="shared" si="7"/>
        <v>168</v>
      </c>
    </row>
    <row r="57" spans="1:11" hidden="1" x14ac:dyDescent="0.25">
      <c r="A57" s="26" t="s">
        <v>118</v>
      </c>
      <c r="B57" s="27" t="s">
        <v>119</v>
      </c>
      <c r="C57" s="27">
        <f t="shared" si="4"/>
        <v>115</v>
      </c>
      <c r="D57" s="28">
        <v>50</v>
      </c>
      <c r="E57" s="28">
        <v>165</v>
      </c>
      <c r="F57" s="27">
        <f t="shared" si="5"/>
        <v>140</v>
      </c>
      <c r="G57" s="28">
        <v>60</v>
      </c>
      <c r="H57" s="28">
        <v>200</v>
      </c>
      <c r="I57" s="29">
        <f t="shared" si="6"/>
        <v>25</v>
      </c>
      <c r="J57" s="30">
        <v>95</v>
      </c>
      <c r="K57" s="31">
        <f t="shared" si="7"/>
        <v>8.8421052631578938</v>
      </c>
    </row>
    <row r="58" spans="1:11" hidden="1" x14ac:dyDescent="0.25">
      <c r="A58" s="26" t="s">
        <v>116</v>
      </c>
      <c r="B58" s="27" t="s">
        <v>117</v>
      </c>
      <c r="C58" s="27">
        <f t="shared" si="4"/>
        <v>60</v>
      </c>
      <c r="D58" s="28">
        <v>20</v>
      </c>
      <c r="E58" s="28">
        <v>80</v>
      </c>
      <c r="F58" s="27">
        <f t="shared" si="5"/>
        <v>110</v>
      </c>
      <c r="G58" s="28">
        <v>15</v>
      </c>
      <c r="H58" s="28">
        <v>125</v>
      </c>
      <c r="I58" s="29">
        <f t="shared" si="6"/>
        <v>50</v>
      </c>
      <c r="J58" s="30">
        <v>95</v>
      </c>
      <c r="K58" s="31">
        <f t="shared" si="7"/>
        <v>6.9473684210526319</v>
      </c>
    </row>
    <row r="59" spans="1:11" hidden="1" x14ac:dyDescent="0.25">
      <c r="A59" s="26" t="s">
        <v>130</v>
      </c>
      <c r="B59" s="27" t="s">
        <v>131</v>
      </c>
      <c r="C59" s="27">
        <f t="shared" si="4"/>
        <v>110</v>
      </c>
      <c r="D59" s="28">
        <v>15</v>
      </c>
      <c r="E59" s="28">
        <v>125</v>
      </c>
      <c r="F59" s="27">
        <f t="shared" si="5"/>
        <v>110</v>
      </c>
      <c r="G59" s="28">
        <v>15</v>
      </c>
      <c r="H59" s="28">
        <v>125</v>
      </c>
      <c r="I59" s="29">
        <f t="shared" si="6"/>
        <v>0</v>
      </c>
      <c r="J59" s="30">
        <v>85</v>
      </c>
      <c r="K59" s="31">
        <f t="shared" si="7"/>
        <v>7.764705882352942</v>
      </c>
    </row>
    <row r="60" spans="1:11" hidden="1" x14ac:dyDescent="0.25">
      <c r="A60" s="26" t="s">
        <v>126</v>
      </c>
      <c r="B60" s="27" t="s">
        <v>127</v>
      </c>
      <c r="C60" s="27">
        <f t="shared" si="4"/>
        <v>40</v>
      </c>
      <c r="D60" s="28">
        <v>10</v>
      </c>
      <c r="E60" s="28">
        <v>50</v>
      </c>
      <c r="F60" s="27">
        <f t="shared" si="5"/>
        <v>105</v>
      </c>
      <c r="G60" s="28">
        <v>20</v>
      </c>
      <c r="H60" s="28">
        <v>125</v>
      </c>
      <c r="I60" s="29">
        <f t="shared" si="6"/>
        <v>65</v>
      </c>
      <c r="J60" s="30">
        <v>45</v>
      </c>
      <c r="K60" s="31">
        <f t="shared" si="7"/>
        <v>14</v>
      </c>
    </row>
    <row r="61" spans="1:11" hidden="1" x14ac:dyDescent="0.25">
      <c r="A61" s="26" t="s">
        <v>120</v>
      </c>
      <c r="B61" s="27" t="s">
        <v>121</v>
      </c>
      <c r="C61" s="27">
        <f t="shared" si="4"/>
        <v>240</v>
      </c>
      <c r="D61" s="28">
        <v>5</v>
      </c>
      <c r="E61" s="28">
        <v>245</v>
      </c>
      <c r="F61" s="27">
        <f t="shared" si="5"/>
        <v>90</v>
      </c>
      <c r="G61" s="28">
        <v>5</v>
      </c>
      <c r="H61" s="28">
        <v>95</v>
      </c>
      <c r="I61" s="29">
        <f t="shared" si="6"/>
        <v>-150</v>
      </c>
      <c r="J61" s="30">
        <v>150</v>
      </c>
      <c r="K61" s="31">
        <f t="shared" si="7"/>
        <v>3.5999999999999996</v>
      </c>
    </row>
    <row r="62" spans="1:11" hidden="1" x14ac:dyDescent="0.25">
      <c r="A62" s="26" t="s">
        <v>140</v>
      </c>
      <c r="B62" s="27" t="s">
        <v>141</v>
      </c>
      <c r="C62" s="27">
        <f t="shared" si="4"/>
        <v>35</v>
      </c>
      <c r="D62" s="28">
        <v>10</v>
      </c>
      <c r="E62" s="28">
        <v>45</v>
      </c>
      <c r="F62" s="27">
        <f t="shared" si="5"/>
        <v>85</v>
      </c>
      <c r="G62" s="28">
        <v>5</v>
      </c>
      <c r="H62" s="28">
        <v>90</v>
      </c>
      <c r="I62" s="29">
        <f t="shared" si="6"/>
        <v>50</v>
      </c>
      <c r="J62" s="30">
        <v>15</v>
      </c>
      <c r="K62" s="31">
        <f t="shared" si="7"/>
        <v>34</v>
      </c>
    </row>
    <row r="63" spans="1:11" hidden="1" x14ac:dyDescent="0.25">
      <c r="A63" s="26" t="s">
        <v>136</v>
      </c>
      <c r="B63" s="27" t="s">
        <v>137</v>
      </c>
      <c r="C63" s="27">
        <f t="shared" si="4"/>
        <v>105</v>
      </c>
      <c r="D63" s="28">
        <v>60</v>
      </c>
      <c r="E63" s="28">
        <v>165</v>
      </c>
      <c r="F63" s="27">
        <f t="shared" si="5"/>
        <v>85</v>
      </c>
      <c r="G63" s="28">
        <v>20</v>
      </c>
      <c r="H63" s="28">
        <v>105</v>
      </c>
      <c r="I63" s="29">
        <f t="shared" si="6"/>
        <v>-20</v>
      </c>
      <c r="J63" s="30">
        <v>90</v>
      </c>
      <c r="K63" s="31">
        <f t="shared" si="7"/>
        <v>5.6666666666666661</v>
      </c>
    </row>
    <row r="64" spans="1:11" hidden="1" x14ac:dyDescent="0.25">
      <c r="A64" s="26" t="s">
        <v>128</v>
      </c>
      <c r="B64" s="27" t="s">
        <v>129</v>
      </c>
      <c r="C64" s="27">
        <f t="shared" si="4"/>
        <v>65</v>
      </c>
      <c r="D64" s="28">
        <v>25</v>
      </c>
      <c r="E64" s="28">
        <v>90</v>
      </c>
      <c r="F64" s="27">
        <f t="shared" si="5"/>
        <v>80</v>
      </c>
      <c r="G64" s="28">
        <v>25</v>
      </c>
      <c r="H64" s="28">
        <v>105</v>
      </c>
      <c r="I64" s="29">
        <f t="shared" si="6"/>
        <v>15</v>
      </c>
      <c r="J64" s="30">
        <v>95</v>
      </c>
      <c r="K64" s="31">
        <f t="shared" si="7"/>
        <v>5.0526315789473681</v>
      </c>
    </row>
    <row r="65" spans="1:11" hidden="1" x14ac:dyDescent="0.25">
      <c r="A65" s="26" t="s">
        <v>138</v>
      </c>
      <c r="B65" s="27" t="s">
        <v>139</v>
      </c>
      <c r="C65" s="27">
        <f t="shared" si="4"/>
        <v>60</v>
      </c>
      <c r="D65" s="28">
        <v>10</v>
      </c>
      <c r="E65" s="28">
        <v>70</v>
      </c>
      <c r="F65" s="27">
        <f t="shared" si="5"/>
        <v>75</v>
      </c>
      <c r="G65" s="28">
        <v>25</v>
      </c>
      <c r="H65" s="28">
        <v>100</v>
      </c>
      <c r="I65" s="29">
        <f t="shared" si="6"/>
        <v>15</v>
      </c>
      <c r="J65" s="30">
        <v>35</v>
      </c>
      <c r="K65" s="31">
        <f t="shared" si="7"/>
        <v>12.857142857142858</v>
      </c>
    </row>
    <row r="66" spans="1:11" hidden="1" x14ac:dyDescent="0.25">
      <c r="A66" s="26" t="s">
        <v>134</v>
      </c>
      <c r="B66" s="27" t="s">
        <v>135</v>
      </c>
      <c r="C66" s="27">
        <f t="shared" ref="C66:C97" si="8">+E66-D66</f>
        <v>45</v>
      </c>
      <c r="D66" s="28">
        <v>35</v>
      </c>
      <c r="E66" s="28">
        <v>80</v>
      </c>
      <c r="F66" s="27">
        <f t="shared" ref="F66:F97" si="9">+H66-G66</f>
        <v>70</v>
      </c>
      <c r="G66" s="28">
        <v>55</v>
      </c>
      <c r="H66" s="28">
        <v>125</v>
      </c>
      <c r="I66" s="29">
        <f t="shared" ref="I66:I97" si="10">+F66-C66</f>
        <v>25</v>
      </c>
      <c r="J66" s="30">
        <v>50</v>
      </c>
      <c r="K66" s="31">
        <f t="shared" ref="K66:K97" si="11">+F66/J66*6</f>
        <v>8.3999999999999986</v>
      </c>
    </row>
    <row r="67" spans="1:11" hidden="1" x14ac:dyDescent="0.25">
      <c r="A67" s="26" t="s">
        <v>132</v>
      </c>
      <c r="B67" s="27" t="s">
        <v>133</v>
      </c>
      <c r="C67" s="27">
        <f t="shared" si="8"/>
        <v>50</v>
      </c>
      <c r="D67" s="28">
        <v>10</v>
      </c>
      <c r="E67" s="28">
        <v>60</v>
      </c>
      <c r="F67" s="27">
        <f t="shared" si="9"/>
        <v>55</v>
      </c>
      <c r="G67" s="28">
        <v>5</v>
      </c>
      <c r="H67" s="28">
        <v>60</v>
      </c>
      <c r="I67" s="29">
        <f t="shared" si="10"/>
        <v>5</v>
      </c>
      <c r="J67" s="30">
        <v>40</v>
      </c>
      <c r="K67" s="31">
        <f t="shared" si="11"/>
        <v>8.25</v>
      </c>
    </row>
    <row r="68" spans="1:11" hidden="1" x14ac:dyDescent="0.25">
      <c r="A68" s="26" t="s">
        <v>144</v>
      </c>
      <c r="B68" s="27" t="s">
        <v>145</v>
      </c>
      <c r="C68" s="27">
        <f t="shared" si="8"/>
        <v>40</v>
      </c>
      <c r="D68" s="28">
        <v>0</v>
      </c>
      <c r="E68" s="28">
        <v>40</v>
      </c>
      <c r="F68" s="27">
        <f t="shared" si="9"/>
        <v>55</v>
      </c>
      <c r="G68" s="28">
        <v>0</v>
      </c>
      <c r="H68" s="28">
        <v>55</v>
      </c>
      <c r="I68" s="29">
        <f t="shared" si="10"/>
        <v>15</v>
      </c>
      <c r="J68" s="30">
        <v>55</v>
      </c>
      <c r="K68" s="31">
        <f t="shared" si="11"/>
        <v>6</v>
      </c>
    </row>
    <row r="69" spans="1:11" hidden="1" x14ac:dyDescent="0.25">
      <c r="A69" s="26" t="s">
        <v>142</v>
      </c>
      <c r="B69" s="27" t="s">
        <v>143</v>
      </c>
      <c r="C69" s="27">
        <f t="shared" si="8"/>
        <v>20</v>
      </c>
      <c r="D69" s="28">
        <v>10</v>
      </c>
      <c r="E69" s="28">
        <v>30</v>
      </c>
      <c r="F69" s="27">
        <f t="shared" si="9"/>
        <v>45</v>
      </c>
      <c r="G69" s="28">
        <v>15</v>
      </c>
      <c r="H69" s="28">
        <v>60</v>
      </c>
      <c r="I69" s="29">
        <f t="shared" si="10"/>
        <v>25</v>
      </c>
      <c r="J69" s="30">
        <v>20</v>
      </c>
      <c r="K69" s="31">
        <f t="shared" si="11"/>
        <v>13.5</v>
      </c>
    </row>
    <row r="70" spans="1:11" hidden="1" x14ac:dyDescent="0.25">
      <c r="A70" s="26" t="s">
        <v>148</v>
      </c>
      <c r="B70" s="27" t="s">
        <v>149</v>
      </c>
      <c r="C70" s="27">
        <f t="shared" si="8"/>
        <v>20</v>
      </c>
      <c r="D70" s="28">
        <v>5</v>
      </c>
      <c r="E70" s="28">
        <v>25</v>
      </c>
      <c r="F70" s="27">
        <f t="shared" si="9"/>
        <v>35</v>
      </c>
      <c r="G70" s="28">
        <v>10</v>
      </c>
      <c r="H70" s="28">
        <v>45</v>
      </c>
      <c r="I70" s="29">
        <f t="shared" si="10"/>
        <v>15</v>
      </c>
      <c r="J70" s="30">
        <v>15</v>
      </c>
      <c r="K70" s="31">
        <f t="shared" si="11"/>
        <v>14</v>
      </c>
    </row>
    <row r="71" spans="1:11" hidden="1" x14ac:dyDescent="0.25">
      <c r="A71" s="26" t="s">
        <v>158</v>
      </c>
      <c r="B71" s="27" t="s">
        <v>159</v>
      </c>
      <c r="C71" s="27">
        <f t="shared" si="8"/>
        <v>35</v>
      </c>
      <c r="D71" s="28">
        <v>10</v>
      </c>
      <c r="E71" s="28">
        <v>45</v>
      </c>
      <c r="F71" s="27">
        <f t="shared" si="9"/>
        <v>35</v>
      </c>
      <c r="G71" s="28">
        <v>15</v>
      </c>
      <c r="H71" s="28">
        <v>50</v>
      </c>
      <c r="I71" s="29">
        <f t="shared" si="10"/>
        <v>0</v>
      </c>
      <c r="J71" s="30">
        <v>20</v>
      </c>
      <c r="K71" s="31">
        <f t="shared" si="11"/>
        <v>10.5</v>
      </c>
    </row>
    <row r="72" spans="1:11" hidden="1" x14ac:dyDescent="0.25">
      <c r="A72" s="26" t="s">
        <v>162</v>
      </c>
      <c r="B72" s="27" t="s">
        <v>163</v>
      </c>
      <c r="C72" s="27">
        <f t="shared" si="8"/>
        <v>15</v>
      </c>
      <c r="D72" s="28">
        <v>5</v>
      </c>
      <c r="E72" s="28">
        <v>20</v>
      </c>
      <c r="F72" s="27">
        <f t="shared" si="9"/>
        <v>35</v>
      </c>
      <c r="G72" s="28">
        <v>0</v>
      </c>
      <c r="H72" s="28">
        <v>35</v>
      </c>
      <c r="I72" s="29">
        <f t="shared" si="10"/>
        <v>20</v>
      </c>
      <c r="J72" s="30">
        <v>15</v>
      </c>
      <c r="K72" s="31">
        <f t="shared" si="11"/>
        <v>14</v>
      </c>
    </row>
    <row r="73" spans="1:11" hidden="1" x14ac:dyDescent="0.25">
      <c r="A73" s="26" t="s">
        <v>168</v>
      </c>
      <c r="B73" s="27" t="s">
        <v>169</v>
      </c>
      <c r="C73" s="27">
        <f t="shared" si="8"/>
        <v>20</v>
      </c>
      <c r="D73" s="28">
        <v>0</v>
      </c>
      <c r="E73" s="28">
        <v>20</v>
      </c>
      <c r="F73" s="27">
        <f t="shared" si="9"/>
        <v>35</v>
      </c>
      <c r="G73" s="28">
        <v>0</v>
      </c>
      <c r="H73" s="28">
        <v>35</v>
      </c>
      <c r="I73" s="29">
        <f t="shared" si="10"/>
        <v>15</v>
      </c>
      <c r="J73" s="30">
        <v>5</v>
      </c>
      <c r="K73" s="31">
        <f t="shared" si="11"/>
        <v>42</v>
      </c>
    </row>
    <row r="74" spans="1:11" hidden="1" x14ac:dyDescent="0.25">
      <c r="A74" s="26" t="s">
        <v>170</v>
      </c>
      <c r="B74" s="27" t="s">
        <v>171</v>
      </c>
      <c r="C74" s="27">
        <f t="shared" si="8"/>
        <v>25</v>
      </c>
      <c r="D74" s="28">
        <v>0</v>
      </c>
      <c r="E74" s="28">
        <v>25</v>
      </c>
      <c r="F74" s="27">
        <f t="shared" si="9"/>
        <v>35</v>
      </c>
      <c r="G74" s="28">
        <v>0</v>
      </c>
      <c r="H74" s="28">
        <v>35</v>
      </c>
      <c r="I74" s="29">
        <f t="shared" si="10"/>
        <v>10</v>
      </c>
      <c r="J74" s="30">
        <v>20</v>
      </c>
      <c r="K74" s="31">
        <f t="shared" si="11"/>
        <v>10.5</v>
      </c>
    </row>
    <row r="75" spans="1:11" hidden="1" x14ac:dyDescent="0.25">
      <c r="A75" s="26" t="s">
        <v>172</v>
      </c>
      <c r="B75" s="27" t="s">
        <v>173</v>
      </c>
      <c r="C75" s="27">
        <f t="shared" si="8"/>
        <v>20</v>
      </c>
      <c r="D75" s="28">
        <v>10</v>
      </c>
      <c r="E75" s="28">
        <v>30</v>
      </c>
      <c r="F75" s="27">
        <f t="shared" si="9"/>
        <v>35</v>
      </c>
      <c r="G75" s="28">
        <v>30</v>
      </c>
      <c r="H75" s="28">
        <v>65</v>
      </c>
      <c r="I75" s="29">
        <f t="shared" si="10"/>
        <v>15</v>
      </c>
      <c r="J75" s="30">
        <v>30</v>
      </c>
      <c r="K75" s="31">
        <f t="shared" si="11"/>
        <v>7</v>
      </c>
    </row>
    <row r="76" spans="1:11" hidden="1" x14ac:dyDescent="0.25">
      <c r="A76" s="26" t="s">
        <v>152</v>
      </c>
      <c r="B76" s="27" t="s">
        <v>153</v>
      </c>
      <c r="C76" s="27">
        <f t="shared" si="8"/>
        <v>20</v>
      </c>
      <c r="D76" s="28">
        <v>0</v>
      </c>
      <c r="E76" s="28">
        <v>20</v>
      </c>
      <c r="F76" s="27">
        <f t="shared" si="9"/>
        <v>30</v>
      </c>
      <c r="G76" s="28">
        <v>15</v>
      </c>
      <c r="H76" s="28">
        <v>45</v>
      </c>
      <c r="I76" s="29">
        <f t="shared" si="10"/>
        <v>10</v>
      </c>
      <c r="J76" s="30">
        <v>30</v>
      </c>
      <c r="K76" s="31">
        <f t="shared" si="11"/>
        <v>6</v>
      </c>
    </row>
    <row r="77" spans="1:11" hidden="1" x14ac:dyDescent="0.25">
      <c r="A77" s="26" t="s">
        <v>174</v>
      </c>
      <c r="B77" s="27" t="s">
        <v>175</v>
      </c>
      <c r="C77" s="27">
        <f t="shared" si="8"/>
        <v>45</v>
      </c>
      <c r="D77" s="28">
        <v>25</v>
      </c>
      <c r="E77" s="28">
        <v>70</v>
      </c>
      <c r="F77" s="27">
        <f t="shared" si="9"/>
        <v>30</v>
      </c>
      <c r="G77" s="28">
        <v>25</v>
      </c>
      <c r="H77" s="28">
        <v>55</v>
      </c>
      <c r="I77" s="29">
        <f t="shared" si="10"/>
        <v>-15</v>
      </c>
      <c r="J77" s="30">
        <v>30</v>
      </c>
      <c r="K77" s="31">
        <f t="shared" si="11"/>
        <v>6</v>
      </c>
    </row>
    <row r="78" spans="1:11" hidden="1" x14ac:dyDescent="0.25">
      <c r="A78" s="26" t="s">
        <v>160</v>
      </c>
      <c r="B78" s="27" t="s">
        <v>161</v>
      </c>
      <c r="C78" s="27">
        <f t="shared" si="8"/>
        <v>0</v>
      </c>
      <c r="D78" s="28">
        <v>0</v>
      </c>
      <c r="E78" s="28">
        <v>0</v>
      </c>
      <c r="F78" s="27">
        <f t="shared" si="9"/>
        <v>30</v>
      </c>
      <c r="G78" s="28">
        <v>10</v>
      </c>
      <c r="H78" s="28">
        <v>40</v>
      </c>
      <c r="I78" s="29">
        <f t="shared" si="10"/>
        <v>30</v>
      </c>
      <c r="J78" s="30">
        <v>20</v>
      </c>
      <c r="K78" s="31">
        <f t="shared" si="11"/>
        <v>9</v>
      </c>
    </row>
    <row r="79" spans="1:11" hidden="1" x14ac:dyDescent="0.25">
      <c r="A79" s="26" t="s">
        <v>146</v>
      </c>
      <c r="B79" s="27" t="s">
        <v>147</v>
      </c>
      <c r="C79" s="27">
        <f t="shared" si="8"/>
        <v>20</v>
      </c>
      <c r="D79" s="28">
        <v>10</v>
      </c>
      <c r="E79" s="28">
        <v>30</v>
      </c>
      <c r="F79" s="27">
        <f t="shared" si="9"/>
        <v>30</v>
      </c>
      <c r="G79" s="28">
        <v>20</v>
      </c>
      <c r="H79" s="28">
        <v>50</v>
      </c>
      <c r="I79" s="29">
        <f t="shared" si="10"/>
        <v>10</v>
      </c>
      <c r="J79" s="30">
        <v>35</v>
      </c>
      <c r="K79" s="31">
        <f t="shared" si="11"/>
        <v>5.1428571428571423</v>
      </c>
    </row>
    <row r="80" spans="1:11" hidden="1" x14ac:dyDescent="0.25">
      <c r="A80" s="26" t="s">
        <v>156</v>
      </c>
      <c r="B80" s="27" t="s">
        <v>157</v>
      </c>
      <c r="C80" s="27">
        <f t="shared" si="8"/>
        <v>25</v>
      </c>
      <c r="D80" s="28">
        <v>0</v>
      </c>
      <c r="E80" s="28">
        <v>25</v>
      </c>
      <c r="F80" s="27">
        <f t="shared" si="9"/>
        <v>25</v>
      </c>
      <c r="G80" s="28">
        <v>5</v>
      </c>
      <c r="H80" s="28">
        <v>30</v>
      </c>
      <c r="I80" s="29">
        <f t="shared" si="10"/>
        <v>0</v>
      </c>
      <c r="J80" s="30">
        <v>20</v>
      </c>
      <c r="K80" s="31">
        <f t="shared" si="11"/>
        <v>7.5</v>
      </c>
    </row>
    <row r="81" spans="1:11" hidden="1" x14ac:dyDescent="0.25">
      <c r="A81" s="26" t="s">
        <v>150</v>
      </c>
      <c r="B81" s="27" t="s">
        <v>151</v>
      </c>
      <c r="C81" s="27">
        <f t="shared" si="8"/>
        <v>40</v>
      </c>
      <c r="D81" s="28">
        <v>5</v>
      </c>
      <c r="E81" s="28">
        <v>45</v>
      </c>
      <c r="F81" s="27">
        <f t="shared" si="9"/>
        <v>25</v>
      </c>
      <c r="G81" s="28">
        <v>5</v>
      </c>
      <c r="H81" s="28">
        <v>30</v>
      </c>
      <c r="I81" s="29">
        <f t="shared" si="10"/>
        <v>-15</v>
      </c>
      <c r="J81" s="30">
        <v>35</v>
      </c>
      <c r="K81" s="31">
        <f t="shared" si="11"/>
        <v>4.2857142857142856</v>
      </c>
    </row>
    <row r="82" spans="1:11" hidden="1" x14ac:dyDescent="0.25">
      <c r="A82" s="26" t="s">
        <v>110</v>
      </c>
      <c r="B82" s="27" t="s">
        <v>111</v>
      </c>
      <c r="C82" s="27">
        <f t="shared" si="8"/>
        <v>80</v>
      </c>
      <c r="D82" s="28">
        <v>0</v>
      </c>
      <c r="E82" s="28">
        <v>80</v>
      </c>
      <c r="F82" s="27">
        <f t="shared" si="9"/>
        <v>25</v>
      </c>
      <c r="G82" s="28">
        <v>0</v>
      </c>
      <c r="H82" s="28">
        <v>25</v>
      </c>
      <c r="I82" s="29">
        <f t="shared" si="10"/>
        <v>-55</v>
      </c>
      <c r="J82" s="30">
        <v>175</v>
      </c>
      <c r="K82" s="31">
        <f t="shared" si="11"/>
        <v>0.8571428571428571</v>
      </c>
    </row>
    <row r="83" spans="1:11" hidden="1" x14ac:dyDescent="0.25">
      <c r="A83" s="26" t="s">
        <v>184</v>
      </c>
      <c r="B83" s="27" t="s">
        <v>185</v>
      </c>
      <c r="C83" s="27">
        <f t="shared" si="8"/>
        <v>5</v>
      </c>
      <c r="D83" s="28">
        <v>0</v>
      </c>
      <c r="E83" s="28">
        <v>5</v>
      </c>
      <c r="F83" s="27">
        <f t="shared" si="9"/>
        <v>20</v>
      </c>
      <c r="G83" s="28">
        <v>5</v>
      </c>
      <c r="H83" s="28">
        <v>25</v>
      </c>
      <c r="I83" s="29">
        <f t="shared" si="10"/>
        <v>15</v>
      </c>
      <c r="J83" s="30">
        <v>0</v>
      </c>
      <c r="K83" s="31" t="e">
        <f t="shared" si="11"/>
        <v>#DIV/0!</v>
      </c>
    </row>
    <row r="84" spans="1:11" hidden="1" x14ac:dyDescent="0.25">
      <c r="A84" s="26" t="s">
        <v>178</v>
      </c>
      <c r="B84" s="27" t="s">
        <v>179</v>
      </c>
      <c r="C84" s="27">
        <f t="shared" si="8"/>
        <v>15</v>
      </c>
      <c r="D84" s="28">
        <v>0</v>
      </c>
      <c r="E84" s="28">
        <v>15</v>
      </c>
      <c r="F84" s="27">
        <f t="shared" si="9"/>
        <v>20</v>
      </c>
      <c r="G84" s="28">
        <v>0</v>
      </c>
      <c r="H84" s="28">
        <v>20</v>
      </c>
      <c r="I84" s="29">
        <f t="shared" si="10"/>
        <v>5</v>
      </c>
      <c r="J84" s="30">
        <v>20</v>
      </c>
      <c r="K84" s="31">
        <f t="shared" si="11"/>
        <v>6</v>
      </c>
    </row>
    <row r="85" spans="1:11" hidden="1" x14ac:dyDescent="0.25">
      <c r="A85" s="26" t="s">
        <v>180</v>
      </c>
      <c r="B85" s="27" t="s">
        <v>181</v>
      </c>
      <c r="C85" s="27">
        <f t="shared" si="8"/>
        <v>5</v>
      </c>
      <c r="D85" s="28">
        <v>5</v>
      </c>
      <c r="E85" s="28">
        <v>10</v>
      </c>
      <c r="F85" s="27">
        <f t="shared" si="9"/>
        <v>20</v>
      </c>
      <c r="G85" s="28">
        <v>5</v>
      </c>
      <c r="H85" s="28">
        <v>25</v>
      </c>
      <c r="I85" s="29">
        <f t="shared" si="10"/>
        <v>15</v>
      </c>
      <c r="J85" s="30">
        <v>15</v>
      </c>
      <c r="K85" s="31">
        <f t="shared" si="11"/>
        <v>8</v>
      </c>
    </row>
    <row r="86" spans="1:11" hidden="1" x14ac:dyDescent="0.25">
      <c r="A86" s="26" t="s">
        <v>166</v>
      </c>
      <c r="B86" s="27" t="s">
        <v>167</v>
      </c>
      <c r="C86" s="27">
        <f t="shared" si="8"/>
        <v>20</v>
      </c>
      <c r="D86" s="28">
        <v>5</v>
      </c>
      <c r="E86" s="28">
        <v>25</v>
      </c>
      <c r="F86" s="27">
        <f t="shared" si="9"/>
        <v>20</v>
      </c>
      <c r="G86" s="28">
        <v>10</v>
      </c>
      <c r="H86" s="28">
        <v>30</v>
      </c>
      <c r="I86" s="29">
        <f t="shared" si="10"/>
        <v>0</v>
      </c>
      <c r="J86" s="30">
        <v>15</v>
      </c>
      <c r="K86" s="31">
        <f t="shared" si="11"/>
        <v>8</v>
      </c>
    </row>
    <row r="87" spans="1:11" hidden="1" x14ac:dyDescent="0.25">
      <c r="A87" s="26" t="s">
        <v>154</v>
      </c>
      <c r="B87" s="27" t="s">
        <v>155</v>
      </c>
      <c r="C87" s="27">
        <f t="shared" si="8"/>
        <v>15</v>
      </c>
      <c r="D87" s="28">
        <v>0</v>
      </c>
      <c r="E87" s="28">
        <v>15</v>
      </c>
      <c r="F87" s="27">
        <f t="shared" si="9"/>
        <v>20</v>
      </c>
      <c r="G87" s="28">
        <v>5</v>
      </c>
      <c r="H87" s="28">
        <v>25</v>
      </c>
      <c r="I87" s="29">
        <f t="shared" si="10"/>
        <v>5</v>
      </c>
      <c r="J87" s="30">
        <v>25</v>
      </c>
      <c r="K87" s="31">
        <f t="shared" si="11"/>
        <v>4.8000000000000007</v>
      </c>
    </row>
    <row r="88" spans="1:11" hidden="1" x14ac:dyDescent="0.25">
      <c r="A88" s="26" t="s">
        <v>164</v>
      </c>
      <c r="B88" s="27" t="s">
        <v>165</v>
      </c>
      <c r="C88" s="27">
        <f t="shared" si="8"/>
        <v>15</v>
      </c>
      <c r="D88" s="28">
        <v>10</v>
      </c>
      <c r="E88" s="28">
        <v>25</v>
      </c>
      <c r="F88" s="27">
        <f t="shared" si="9"/>
        <v>15</v>
      </c>
      <c r="G88" s="28">
        <v>15</v>
      </c>
      <c r="H88" s="28">
        <v>30</v>
      </c>
      <c r="I88" s="29">
        <f t="shared" si="10"/>
        <v>0</v>
      </c>
      <c r="J88" s="30">
        <v>10</v>
      </c>
      <c r="K88" s="31">
        <f t="shared" si="11"/>
        <v>9</v>
      </c>
    </row>
    <row r="89" spans="1:11" hidden="1" x14ac:dyDescent="0.25">
      <c r="A89" s="26" t="s">
        <v>226</v>
      </c>
      <c r="B89" s="27" t="s">
        <v>227</v>
      </c>
      <c r="C89" s="27">
        <f t="shared" si="8"/>
        <v>5</v>
      </c>
      <c r="D89" s="28">
        <v>0</v>
      </c>
      <c r="E89" s="28">
        <v>5</v>
      </c>
      <c r="F89" s="27">
        <f t="shared" si="9"/>
        <v>15</v>
      </c>
      <c r="G89" s="28">
        <v>0</v>
      </c>
      <c r="H89" s="28">
        <v>15</v>
      </c>
      <c r="I89" s="29">
        <f t="shared" si="10"/>
        <v>10</v>
      </c>
      <c r="J89" s="30">
        <v>5</v>
      </c>
      <c r="K89" s="31">
        <f t="shared" si="11"/>
        <v>18</v>
      </c>
    </row>
    <row r="90" spans="1:11" hidden="1" x14ac:dyDescent="0.25">
      <c r="A90" s="26" t="s">
        <v>176</v>
      </c>
      <c r="B90" s="27" t="s">
        <v>177</v>
      </c>
      <c r="C90" s="27">
        <f t="shared" si="8"/>
        <v>20</v>
      </c>
      <c r="D90" s="28">
        <v>15</v>
      </c>
      <c r="E90" s="28">
        <v>35</v>
      </c>
      <c r="F90" s="27">
        <f t="shared" si="9"/>
        <v>10</v>
      </c>
      <c r="G90" s="28">
        <v>5</v>
      </c>
      <c r="H90" s="28">
        <v>15</v>
      </c>
      <c r="I90" s="29">
        <f t="shared" si="10"/>
        <v>-10</v>
      </c>
      <c r="J90" s="30">
        <v>15</v>
      </c>
      <c r="K90" s="31">
        <f t="shared" si="11"/>
        <v>4</v>
      </c>
    </row>
    <row r="91" spans="1:11" hidden="1" x14ac:dyDescent="0.25">
      <c r="A91" s="26" t="s">
        <v>186</v>
      </c>
      <c r="B91" s="27" t="s">
        <v>187</v>
      </c>
      <c r="C91" s="27">
        <f t="shared" si="8"/>
        <v>5</v>
      </c>
      <c r="D91" s="28">
        <v>0</v>
      </c>
      <c r="E91" s="28">
        <v>5</v>
      </c>
      <c r="F91" s="27">
        <f t="shared" si="9"/>
        <v>10</v>
      </c>
      <c r="G91" s="28">
        <v>5</v>
      </c>
      <c r="H91" s="28">
        <v>15</v>
      </c>
      <c r="I91" s="29">
        <f t="shared" si="10"/>
        <v>5</v>
      </c>
      <c r="J91" s="30"/>
      <c r="K91" s="31" t="e">
        <f t="shared" si="11"/>
        <v>#DIV/0!</v>
      </c>
    </row>
    <row r="92" spans="1:11" hidden="1" x14ac:dyDescent="0.25">
      <c r="A92" s="26" t="s">
        <v>248</v>
      </c>
      <c r="B92" s="27" t="s">
        <v>249</v>
      </c>
      <c r="C92" s="27">
        <f t="shared" si="8"/>
        <v>0</v>
      </c>
      <c r="D92" s="28">
        <v>0</v>
      </c>
      <c r="E92" s="28">
        <v>0</v>
      </c>
      <c r="F92" s="27">
        <f t="shared" si="9"/>
        <v>10</v>
      </c>
      <c r="G92" s="28">
        <v>5</v>
      </c>
      <c r="H92" s="28">
        <v>15</v>
      </c>
      <c r="I92" s="29">
        <f t="shared" si="10"/>
        <v>10</v>
      </c>
      <c r="J92" s="30"/>
      <c r="K92" s="31" t="e">
        <f t="shared" si="11"/>
        <v>#DIV/0!</v>
      </c>
    </row>
    <row r="93" spans="1:11" hidden="1" x14ac:dyDescent="0.25">
      <c r="A93" s="26" t="s">
        <v>210</v>
      </c>
      <c r="B93" s="27" t="s">
        <v>211</v>
      </c>
      <c r="C93" s="27">
        <f t="shared" si="8"/>
        <v>5</v>
      </c>
      <c r="D93" s="28">
        <v>0</v>
      </c>
      <c r="E93" s="28">
        <v>5</v>
      </c>
      <c r="F93" s="27">
        <f t="shared" si="9"/>
        <v>10</v>
      </c>
      <c r="G93" s="28">
        <v>5</v>
      </c>
      <c r="H93" s="28">
        <v>15</v>
      </c>
      <c r="I93" s="29">
        <f t="shared" si="10"/>
        <v>5</v>
      </c>
      <c r="J93" s="30"/>
      <c r="K93" s="31" t="e">
        <f t="shared" si="11"/>
        <v>#DIV/0!</v>
      </c>
    </row>
    <row r="94" spans="1:11" hidden="1" x14ac:dyDescent="0.25">
      <c r="A94" s="26" t="s">
        <v>250</v>
      </c>
      <c r="B94" s="27" t="s">
        <v>251</v>
      </c>
      <c r="C94" s="27">
        <f t="shared" si="8"/>
        <v>5</v>
      </c>
      <c r="D94" s="28">
        <v>0</v>
      </c>
      <c r="E94" s="28">
        <v>5</v>
      </c>
      <c r="F94" s="27">
        <f t="shared" si="9"/>
        <v>5</v>
      </c>
      <c r="G94" s="28">
        <v>0</v>
      </c>
      <c r="H94" s="28">
        <v>5</v>
      </c>
      <c r="I94" s="29">
        <f t="shared" si="10"/>
        <v>0</v>
      </c>
      <c r="J94" s="30"/>
      <c r="K94" s="31" t="e">
        <f t="shared" si="11"/>
        <v>#DIV/0!</v>
      </c>
    </row>
    <row r="95" spans="1:11" hidden="1" x14ac:dyDescent="0.25">
      <c r="A95" s="26" t="s">
        <v>188</v>
      </c>
      <c r="B95" s="27" t="s">
        <v>189</v>
      </c>
      <c r="C95" s="27">
        <f t="shared" si="8"/>
        <v>0</v>
      </c>
      <c r="D95" s="28">
        <v>0</v>
      </c>
      <c r="E95" s="28">
        <v>0</v>
      </c>
      <c r="F95" s="27">
        <f t="shared" si="9"/>
        <v>5</v>
      </c>
      <c r="G95" s="28">
        <v>0</v>
      </c>
      <c r="H95" s="28">
        <v>5</v>
      </c>
      <c r="I95" s="29">
        <f t="shared" si="10"/>
        <v>5</v>
      </c>
      <c r="J95" s="30"/>
      <c r="K95" s="31" t="e">
        <f t="shared" si="11"/>
        <v>#DIV/0!</v>
      </c>
    </row>
    <row r="96" spans="1:11" hidden="1" x14ac:dyDescent="0.25">
      <c r="A96" s="26" t="s">
        <v>228</v>
      </c>
      <c r="B96" s="27" t="s">
        <v>229</v>
      </c>
      <c r="C96" s="27">
        <f t="shared" si="8"/>
        <v>0</v>
      </c>
      <c r="D96" s="28">
        <v>0</v>
      </c>
      <c r="E96" s="28">
        <v>0</v>
      </c>
      <c r="F96" s="27">
        <f t="shared" si="9"/>
        <v>5</v>
      </c>
      <c r="G96" s="28">
        <v>0</v>
      </c>
      <c r="H96" s="28">
        <v>5</v>
      </c>
      <c r="I96" s="29">
        <f t="shared" si="10"/>
        <v>5</v>
      </c>
      <c r="J96" s="30">
        <v>10</v>
      </c>
      <c r="K96" s="31">
        <f t="shared" si="11"/>
        <v>3</v>
      </c>
    </row>
    <row r="97" spans="1:11" hidden="1" x14ac:dyDescent="0.25">
      <c r="A97" s="26" t="s">
        <v>252</v>
      </c>
      <c r="B97" s="27" t="s">
        <v>253</v>
      </c>
      <c r="C97" s="27">
        <f t="shared" si="8"/>
        <v>0</v>
      </c>
      <c r="D97" s="28">
        <v>0</v>
      </c>
      <c r="E97" s="28">
        <v>0</v>
      </c>
      <c r="F97" s="27">
        <f t="shared" si="9"/>
        <v>5</v>
      </c>
      <c r="G97" s="28">
        <v>0</v>
      </c>
      <c r="H97" s="28">
        <v>5</v>
      </c>
      <c r="I97" s="29">
        <f t="shared" si="10"/>
        <v>5</v>
      </c>
      <c r="J97" s="30"/>
      <c r="K97" s="31" t="e">
        <f t="shared" si="11"/>
        <v>#DIV/0!</v>
      </c>
    </row>
    <row r="98" spans="1:11" hidden="1" x14ac:dyDescent="0.25">
      <c r="A98" s="26" t="s">
        <v>190</v>
      </c>
      <c r="B98" s="27" t="s">
        <v>191</v>
      </c>
      <c r="C98" s="27">
        <f t="shared" ref="C98:C113" si="12">+E98-D98</f>
        <v>10</v>
      </c>
      <c r="D98" s="28">
        <v>5</v>
      </c>
      <c r="E98" s="28">
        <v>15</v>
      </c>
      <c r="F98" s="27">
        <f t="shared" ref="F98:F113" si="13">+H98-G98</f>
        <v>5</v>
      </c>
      <c r="G98" s="28">
        <v>5</v>
      </c>
      <c r="H98" s="28">
        <v>10</v>
      </c>
      <c r="I98" s="29">
        <f t="shared" ref="I98:I113" si="14">+F98-C98</f>
        <v>-5</v>
      </c>
      <c r="J98" s="30">
        <v>10</v>
      </c>
      <c r="K98" s="31">
        <f t="shared" ref="K98:K113" si="15">+F98/J98*6</f>
        <v>3</v>
      </c>
    </row>
    <row r="99" spans="1:11" hidden="1" x14ac:dyDescent="0.25">
      <c r="A99" s="26" t="s">
        <v>192</v>
      </c>
      <c r="B99" s="27" t="s">
        <v>193</v>
      </c>
      <c r="C99" s="27">
        <f t="shared" si="12"/>
        <v>0</v>
      </c>
      <c r="D99" s="28">
        <v>0</v>
      </c>
      <c r="E99" s="28">
        <v>0</v>
      </c>
      <c r="F99" s="27">
        <f t="shared" si="13"/>
        <v>5</v>
      </c>
      <c r="G99" s="28">
        <v>0</v>
      </c>
      <c r="H99" s="28">
        <v>5</v>
      </c>
      <c r="I99" s="29">
        <f t="shared" si="14"/>
        <v>5</v>
      </c>
      <c r="J99" s="30"/>
      <c r="K99" s="31" t="e">
        <f t="shared" si="15"/>
        <v>#DIV/0!</v>
      </c>
    </row>
    <row r="100" spans="1:11" hidden="1" x14ac:dyDescent="0.25">
      <c r="A100" s="26" t="s">
        <v>194</v>
      </c>
      <c r="B100" s="27" t="s">
        <v>195</v>
      </c>
      <c r="C100" s="27">
        <f t="shared" si="12"/>
        <v>5</v>
      </c>
      <c r="D100" s="28">
        <v>0</v>
      </c>
      <c r="E100" s="28">
        <v>5</v>
      </c>
      <c r="F100" s="27">
        <f t="shared" si="13"/>
        <v>5</v>
      </c>
      <c r="G100" s="28">
        <v>5</v>
      </c>
      <c r="H100" s="28">
        <v>10</v>
      </c>
      <c r="I100" s="29">
        <f t="shared" si="14"/>
        <v>0</v>
      </c>
      <c r="J100" s="30"/>
      <c r="K100" s="31" t="e">
        <f t="shared" si="15"/>
        <v>#DIV/0!</v>
      </c>
    </row>
    <row r="101" spans="1:11" hidden="1" x14ac:dyDescent="0.25">
      <c r="A101" s="26" t="s">
        <v>196</v>
      </c>
      <c r="B101" s="27" t="s">
        <v>197</v>
      </c>
      <c r="C101" s="27">
        <f t="shared" si="12"/>
        <v>0</v>
      </c>
      <c r="D101" s="28">
        <v>0</v>
      </c>
      <c r="E101" s="28">
        <v>0</v>
      </c>
      <c r="F101" s="27">
        <f t="shared" si="13"/>
        <v>5</v>
      </c>
      <c r="G101" s="28">
        <v>0</v>
      </c>
      <c r="H101" s="28">
        <v>5</v>
      </c>
      <c r="I101" s="29">
        <f t="shared" si="14"/>
        <v>5</v>
      </c>
      <c r="J101" s="30">
        <v>5</v>
      </c>
      <c r="K101" s="31">
        <f t="shared" si="15"/>
        <v>6</v>
      </c>
    </row>
    <row r="102" spans="1:11" hidden="1" x14ac:dyDescent="0.25">
      <c r="A102" s="26" t="s">
        <v>224</v>
      </c>
      <c r="B102" s="27" t="s">
        <v>225</v>
      </c>
      <c r="C102" s="27">
        <f t="shared" si="12"/>
        <v>5</v>
      </c>
      <c r="D102" s="28">
        <v>5</v>
      </c>
      <c r="E102" s="28">
        <v>10</v>
      </c>
      <c r="F102" s="27">
        <f t="shared" si="13"/>
        <v>5</v>
      </c>
      <c r="G102" s="28">
        <v>0</v>
      </c>
      <c r="H102" s="28">
        <v>5</v>
      </c>
      <c r="I102" s="29">
        <f t="shared" si="14"/>
        <v>0</v>
      </c>
      <c r="J102" s="30">
        <v>5</v>
      </c>
      <c r="K102" s="31">
        <f t="shared" si="15"/>
        <v>6</v>
      </c>
    </row>
    <row r="103" spans="1:11" hidden="1" x14ac:dyDescent="0.25">
      <c r="A103" s="26" t="s">
        <v>254</v>
      </c>
      <c r="B103" s="27" t="s">
        <v>255</v>
      </c>
      <c r="C103" s="27">
        <f t="shared" si="12"/>
        <v>5</v>
      </c>
      <c r="D103" s="28">
        <v>0</v>
      </c>
      <c r="E103" s="28">
        <v>5</v>
      </c>
      <c r="F103" s="27">
        <f t="shared" si="13"/>
        <v>5</v>
      </c>
      <c r="G103" s="28">
        <v>0</v>
      </c>
      <c r="H103" s="28">
        <v>5</v>
      </c>
      <c r="I103" s="29">
        <f t="shared" si="14"/>
        <v>0</v>
      </c>
      <c r="J103" s="30"/>
      <c r="K103" s="31" t="e">
        <f t="shared" si="15"/>
        <v>#DIV/0!</v>
      </c>
    </row>
    <row r="104" spans="1:11" hidden="1" x14ac:dyDescent="0.25">
      <c r="A104" s="26" t="s">
        <v>200</v>
      </c>
      <c r="B104" s="27" t="s">
        <v>201</v>
      </c>
      <c r="C104" s="27">
        <f t="shared" si="12"/>
        <v>10</v>
      </c>
      <c r="D104" s="28">
        <v>0</v>
      </c>
      <c r="E104" s="28">
        <v>10</v>
      </c>
      <c r="F104" s="27">
        <f t="shared" si="13"/>
        <v>5</v>
      </c>
      <c r="G104" s="28">
        <v>0</v>
      </c>
      <c r="H104" s="28">
        <v>5</v>
      </c>
      <c r="I104" s="29">
        <f t="shared" si="14"/>
        <v>-5</v>
      </c>
      <c r="J104" s="30">
        <v>10</v>
      </c>
      <c r="K104" s="31">
        <f t="shared" si="15"/>
        <v>3</v>
      </c>
    </row>
    <row r="105" spans="1:11" hidden="1" x14ac:dyDescent="0.25">
      <c r="A105" s="26" t="s">
        <v>202</v>
      </c>
      <c r="B105" s="27" t="s">
        <v>203</v>
      </c>
      <c r="C105" s="27">
        <f t="shared" si="12"/>
        <v>5</v>
      </c>
      <c r="D105" s="28">
        <v>5</v>
      </c>
      <c r="E105" s="28">
        <v>10</v>
      </c>
      <c r="F105" s="27">
        <f t="shared" si="13"/>
        <v>5</v>
      </c>
      <c r="G105" s="28">
        <v>5</v>
      </c>
      <c r="H105" s="28">
        <v>10</v>
      </c>
      <c r="I105" s="29">
        <f t="shared" si="14"/>
        <v>0</v>
      </c>
      <c r="J105" s="30"/>
      <c r="K105" s="31" t="e">
        <f t="shared" si="15"/>
        <v>#DIV/0!</v>
      </c>
    </row>
    <row r="106" spans="1:11" hidden="1" x14ac:dyDescent="0.25">
      <c r="A106" s="26" t="s">
        <v>256</v>
      </c>
      <c r="B106" s="27" t="s">
        <v>257</v>
      </c>
      <c r="C106" s="27">
        <f t="shared" si="12"/>
        <v>0</v>
      </c>
      <c r="D106" s="28">
        <v>0</v>
      </c>
      <c r="E106" s="28">
        <v>0</v>
      </c>
      <c r="F106" s="27">
        <f t="shared" si="13"/>
        <v>5</v>
      </c>
      <c r="G106" s="28">
        <v>0</v>
      </c>
      <c r="H106" s="28">
        <v>5</v>
      </c>
      <c r="I106" s="29">
        <f t="shared" si="14"/>
        <v>5</v>
      </c>
      <c r="J106" s="30"/>
      <c r="K106" s="31" t="e">
        <f t="shared" si="15"/>
        <v>#DIV/0!</v>
      </c>
    </row>
    <row r="107" spans="1:11" hidden="1" x14ac:dyDescent="0.25">
      <c r="A107" s="26" t="s">
        <v>204</v>
      </c>
      <c r="B107" s="27" t="s">
        <v>205</v>
      </c>
      <c r="C107" s="27">
        <f t="shared" si="12"/>
        <v>0</v>
      </c>
      <c r="D107" s="28">
        <v>0</v>
      </c>
      <c r="E107" s="28">
        <v>0</v>
      </c>
      <c r="F107" s="27">
        <f t="shared" si="13"/>
        <v>5</v>
      </c>
      <c r="G107" s="28">
        <v>0</v>
      </c>
      <c r="H107" s="28">
        <v>5</v>
      </c>
      <c r="I107" s="29">
        <f t="shared" si="14"/>
        <v>5</v>
      </c>
      <c r="J107" s="30"/>
      <c r="K107" s="31" t="e">
        <f t="shared" si="15"/>
        <v>#DIV/0!</v>
      </c>
    </row>
    <row r="108" spans="1:11" hidden="1" x14ac:dyDescent="0.25">
      <c r="A108" s="26" t="s">
        <v>208</v>
      </c>
      <c r="B108" s="27" t="s">
        <v>209</v>
      </c>
      <c r="C108" s="27">
        <f t="shared" si="12"/>
        <v>0</v>
      </c>
      <c r="D108" s="28">
        <v>0</v>
      </c>
      <c r="E108" s="28">
        <v>0</v>
      </c>
      <c r="F108" s="27">
        <f t="shared" si="13"/>
        <v>5</v>
      </c>
      <c r="G108" s="28">
        <v>0</v>
      </c>
      <c r="H108" s="28">
        <v>5</v>
      </c>
      <c r="I108" s="29">
        <f t="shared" si="14"/>
        <v>5</v>
      </c>
      <c r="J108" s="30"/>
      <c r="K108" s="31" t="e">
        <f t="shared" si="15"/>
        <v>#DIV/0!</v>
      </c>
    </row>
    <row r="109" spans="1:11" hidden="1" x14ac:dyDescent="0.25">
      <c r="A109" s="26" t="s">
        <v>182</v>
      </c>
      <c r="B109" s="27" t="s">
        <v>183</v>
      </c>
      <c r="C109" s="27">
        <f t="shared" si="12"/>
        <v>0</v>
      </c>
      <c r="D109" s="28">
        <v>5</v>
      </c>
      <c r="E109" s="28">
        <v>5</v>
      </c>
      <c r="F109" s="27">
        <f t="shared" si="13"/>
        <v>0</v>
      </c>
      <c r="G109" s="28">
        <v>0</v>
      </c>
      <c r="H109" s="28">
        <v>0</v>
      </c>
      <c r="I109" s="29">
        <f t="shared" si="14"/>
        <v>0</v>
      </c>
      <c r="J109" s="30">
        <v>5</v>
      </c>
      <c r="K109" s="31">
        <f t="shared" si="15"/>
        <v>0</v>
      </c>
    </row>
    <row r="110" spans="1:11" hidden="1" x14ac:dyDescent="0.25">
      <c r="A110" s="26" t="s">
        <v>258</v>
      </c>
      <c r="B110" s="27" t="s">
        <v>259</v>
      </c>
      <c r="C110" s="27">
        <f t="shared" si="12"/>
        <v>5</v>
      </c>
      <c r="D110" s="28">
        <v>0</v>
      </c>
      <c r="E110" s="28">
        <v>5</v>
      </c>
      <c r="F110" s="27">
        <f t="shared" si="13"/>
        <v>0</v>
      </c>
      <c r="G110" s="28">
        <v>0</v>
      </c>
      <c r="H110" s="28">
        <v>0</v>
      </c>
      <c r="I110" s="29">
        <f t="shared" si="14"/>
        <v>-5</v>
      </c>
      <c r="J110" s="30"/>
      <c r="K110" s="31" t="e">
        <f t="shared" si="15"/>
        <v>#DIV/0!</v>
      </c>
    </row>
    <row r="111" spans="1:11" hidden="1" x14ac:dyDescent="0.25">
      <c r="A111" s="26" t="s">
        <v>260</v>
      </c>
      <c r="B111" s="27" t="s">
        <v>261</v>
      </c>
      <c r="C111" s="27">
        <f t="shared" si="12"/>
        <v>5</v>
      </c>
      <c r="D111" s="28">
        <v>0</v>
      </c>
      <c r="E111" s="28">
        <v>5</v>
      </c>
      <c r="F111" s="27">
        <f t="shared" si="13"/>
        <v>0</v>
      </c>
      <c r="G111" s="28">
        <v>0</v>
      </c>
      <c r="H111" s="28">
        <v>0</v>
      </c>
      <c r="I111" s="29">
        <f t="shared" si="14"/>
        <v>-5</v>
      </c>
      <c r="J111" s="30"/>
      <c r="K111" s="31" t="e">
        <f t="shared" si="15"/>
        <v>#DIV/0!</v>
      </c>
    </row>
    <row r="112" spans="1:11" hidden="1" x14ac:dyDescent="0.25">
      <c r="A112" s="26" t="s">
        <v>241</v>
      </c>
      <c r="B112" s="27" t="s">
        <v>242</v>
      </c>
      <c r="C112" s="27">
        <f t="shared" si="12"/>
        <v>5</v>
      </c>
      <c r="D112" s="28">
        <v>0</v>
      </c>
      <c r="E112" s="28">
        <v>5</v>
      </c>
      <c r="F112" s="27">
        <f t="shared" si="13"/>
        <v>0</v>
      </c>
      <c r="G112" s="28">
        <v>0</v>
      </c>
      <c r="H112" s="28">
        <v>0</v>
      </c>
      <c r="I112" s="29">
        <f t="shared" si="14"/>
        <v>-5</v>
      </c>
      <c r="J112" s="30">
        <v>5</v>
      </c>
      <c r="K112" s="31">
        <f t="shared" si="15"/>
        <v>0</v>
      </c>
    </row>
    <row r="113" spans="1:11" hidden="1" x14ac:dyDescent="0.25">
      <c r="A113" s="26" t="s">
        <v>206</v>
      </c>
      <c r="B113" s="27" t="s">
        <v>207</v>
      </c>
      <c r="C113" s="27">
        <f t="shared" si="12"/>
        <v>5</v>
      </c>
      <c r="D113" s="28">
        <v>0</v>
      </c>
      <c r="E113" s="28">
        <v>5</v>
      </c>
      <c r="F113" s="27">
        <f t="shared" si="13"/>
        <v>0</v>
      </c>
      <c r="G113" s="28">
        <v>5</v>
      </c>
      <c r="H113" s="28">
        <v>5</v>
      </c>
      <c r="I113" s="29">
        <f t="shared" si="14"/>
        <v>-5</v>
      </c>
      <c r="J113" s="30">
        <v>10</v>
      </c>
      <c r="K113" s="31">
        <f t="shared" si="15"/>
        <v>0</v>
      </c>
    </row>
  </sheetData>
  <autoFilter ref="A1:K113">
    <filterColumn colId="1">
      <filters>
        <filter val="Sénégal"/>
      </filters>
    </filterColumn>
  </autoFilter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78"/>
  <sheetViews>
    <sheetView topLeftCell="A57" zoomScaleNormal="100" workbookViewId="0">
      <selection activeCell="A2" sqref="A2"/>
    </sheetView>
  </sheetViews>
  <sheetFormatPr baseColWidth="10" defaultColWidth="9.140625" defaultRowHeight="15" x14ac:dyDescent="0.25"/>
  <cols>
    <col min="1" max="257" width="11" style="2" customWidth="1"/>
    <col min="258" max="1025" width="11" customWidth="1"/>
  </cols>
  <sheetData>
    <row r="1" spans="1:5" x14ac:dyDescent="0.25">
      <c r="A1" s="17" t="s">
        <v>213</v>
      </c>
      <c r="B1" s="17" t="s">
        <v>231</v>
      </c>
      <c r="C1" s="17" t="s">
        <v>232</v>
      </c>
      <c r="D1" s="17" t="s">
        <v>233</v>
      </c>
      <c r="E1" s="17" t="s">
        <v>217</v>
      </c>
    </row>
    <row r="2" spans="1:5" x14ac:dyDescent="0.25">
      <c r="A2" s="14" t="s">
        <v>15</v>
      </c>
      <c r="B2" s="15">
        <v>80</v>
      </c>
      <c r="C2" s="15">
        <v>110</v>
      </c>
      <c r="D2" s="15">
        <v>215</v>
      </c>
      <c r="E2" s="15">
        <v>405</v>
      </c>
    </row>
    <row r="3" spans="1:5" x14ac:dyDescent="0.25">
      <c r="A3" s="14" t="s">
        <v>165</v>
      </c>
      <c r="B3" s="15">
        <v>0</v>
      </c>
      <c r="C3" s="15">
        <v>5</v>
      </c>
      <c r="D3" s="15">
        <v>0</v>
      </c>
      <c r="E3" s="15">
        <v>5</v>
      </c>
    </row>
    <row r="4" spans="1:5" x14ac:dyDescent="0.25">
      <c r="A4" s="14" t="s">
        <v>13</v>
      </c>
      <c r="B4" s="15">
        <v>1765</v>
      </c>
      <c r="C4" s="15">
        <v>45</v>
      </c>
      <c r="D4" s="15">
        <v>140</v>
      </c>
      <c r="E4" s="15">
        <v>1950</v>
      </c>
    </row>
    <row r="5" spans="1:5" x14ac:dyDescent="0.25">
      <c r="A5" s="14" t="s">
        <v>37</v>
      </c>
      <c r="B5" s="15">
        <v>190</v>
      </c>
      <c r="C5" s="15">
        <v>40</v>
      </c>
      <c r="D5" s="15">
        <v>40</v>
      </c>
      <c r="E5" s="15">
        <v>270</v>
      </c>
    </row>
    <row r="6" spans="1:5" x14ac:dyDescent="0.25">
      <c r="A6" s="14" t="s">
        <v>63</v>
      </c>
      <c r="B6" s="15">
        <v>100</v>
      </c>
      <c r="C6" s="15">
        <v>70</v>
      </c>
      <c r="D6" s="15">
        <v>30</v>
      </c>
      <c r="E6" s="15">
        <v>200</v>
      </c>
    </row>
    <row r="7" spans="1:5" x14ac:dyDescent="0.25">
      <c r="A7" s="14" t="s">
        <v>55</v>
      </c>
      <c r="B7" s="15">
        <v>230</v>
      </c>
      <c r="C7" s="15">
        <v>20</v>
      </c>
      <c r="D7" s="15">
        <v>15</v>
      </c>
      <c r="E7" s="15">
        <v>265</v>
      </c>
    </row>
    <row r="8" spans="1:5" x14ac:dyDescent="0.25">
      <c r="A8" s="14" t="s">
        <v>95</v>
      </c>
      <c r="B8" s="15">
        <v>35</v>
      </c>
      <c r="C8" s="15">
        <v>45</v>
      </c>
      <c r="D8" s="15">
        <v>10</v>
      </c>
      <c r="E8" s="15">
        <v>90</v>
      </c>
    </row>
    <row r="9" spans="1:5" x14ac:dyDescent="0.25">
      <c r="A9" s="14" t="s">
        <v>23</v>
      </c>
      <c r="B9" s="15">
        <v>135</v>
      </c>
      <c r="C9" s="15">
        <v>65</v>
      </c>
      <c r="D9" s="15">
        <v>15</v>
      </c>
      <c r="E9" s="15">
        <v>215</v>
      </c>
    </row>
    <row r="10" spans="1:5" x14ac:dyDescent="0.25">
      <c r="A10" s="14" t="s">
        <v>127</v>
      </c>
      <c r="B10" s="15">
        <v>5</v>
      </c>
      <c r="C10" s="15">
        <v>5</v>
      </c>
      <c r="D10" s="15">
        <v>0</v>
      </c>
      <c r="E10" s="15">
        <v>10</v>
      </c>
    </row>
    <row r="11" spans="1:5" x14ac:dyDescent="0.25">
      <c r="A11" s="14" t="s">
        <v>143</v>
      </c>
      <c r="B11" s="15">
        <v>5</v>
      </c>
      <c r="C11" s="15">
        <v>10</v>
      </c>
      <c r="D11" s="15">
        <v>0</v>
      </c>
      <c r="E11" s="15">
        <v>15</v>
      </c>
    </row>
    <row r="12" spans="1:5" x14ac:dyDescent="0.25">
      <c r="A12" s="14" t="s">
        <v>81</v>
      </c>
      <c r="B12" s="15">
        <v>145</v>
      </c>
      <c r="C12" s="15">
        <v>20</v>
      </c>
      <c r="D12" s="15">
        <v>10</v>
      </c>
      <c r="E12" s="15">
        <v>175</v>
      </c>
    </row>
    <row r="13" spans="1:5" x14ac:dyDescent="0.25">
      <c r="A13" s="14" t="s">
        <v>113</v>
      </c>
      <c r="B13" s="15">
        <v>5</v>
      </c>
      <c r="C13" s="15">
        <v>0</v>
      </c>
      <c r="D13" s="15">
        <v>5</v>
      </c>
      <c r="E13" s="15">
        <v>10</v>
      </c>
    </row>
    <row r="14" spans="1:5" x14ac:dyDescent="0.25">
      <c r="A14" s="14" t="s">
        <v>85</v>
      </c>
      <c r="B14" s="15">
        <v>5</v>
      </c>
      <c r="C14" s="15">
        <v>45</v>
      </c>
      <c r="D14" s="15">
        <v>0</v>
      </c>
      <c r="E14" s="15">
        <v>50</v>
      </c>
    </row>
    <row r="15" spans="1:5" x14ac:dyDescent="0.25">
      <c r="A15" s="14" t="s">
        <v>67</v>
      </c>
      <c r="B15" s="15">
        <v>10</v>
      </c>
      <c r="C15" s="15">
        <v>20</v>
      </c>
      <c r="D15" s="15">
        <v>15</v>
      </c>
      <c r="E15" s="15">
        <v>45</v>
      </c>
    </row>
    <row r="16" spans="1:5" x14ac:dyDescent="0.25">
      <c r="A16" s="14" t="s">
        <v>221</v>
      </c>
      <c r="B16" s="15">
        <v>0</v>
      </c>
      <c r="C16" s="15">
        <v>95</v>
      </c>
      <c r="D16" s="15">
        <v>0</v>
      </c>
      <c r="E16" s="15">
        <v>95</v>
      </c>
    </row>
    <row r="17" spans="1:5" x14ac:dyDescent="0.25">
      <c r="A17" s="14" t="s">
        <v>103</v>
      </c>
      <c r="B17" s="15">
        <v>10</v>
      </c>
      <c r="C17" s="15">
        <v>5</v>
      </c>
      <c r="D17" s="15">
        <v>5</v>
      </c>
      <c r="E17" s="15">
        <v>20</v>
      </c>
    </row>
    <row r="18" spans="1:5" x14ac:dyDescent="0.25">
      <c r="A18" s="14" t="s">
        <v>73</v>
      </c>
      <c r="B18" s="15">
        <v>35</v>
      </c>
      <c r="C18" s="15">
        <v>15</v>
      </c>
      <c r="D18" s="15">
        <v>0</v>
      </c>
      <c r="E18" s="15">
        <v>50</v>
      </c>
    </row>
    <row r="19" spans="1:5" x14ac:dyDescent="0.25">
      <c r="A19" s="14" t="s">
        <v>71</v>
      </c>
      <c r="B19" s="15">
        <v>35</v>
      </c>
      <c r="C19" s="15">
        <v>50</v>
      </c>
      <c r="D19" s="15">
        <v>10</v>
      </c>
      <c r="E19" s="15">
        <v>95</v>
      </c>
    </row>
    <row r="20" spans="1:5" x14ac:dyDescent="0.25">
      <c r="A20" s="14" t="s">
        <v>19</v>
      </c>
      <c r="B20" s="15">
        <v>240</v>
      </c>
      <c r="C20" s="15">
        <v>260</v>
      </c>
      <c r="D20" s="15">
        <v>35</v>
      </c>
      <c r="E20" s="15">
        <v>535</v>
      </c>
    </row>
    <row r="21" spans="1:5" x14ac:dyDescent="0.25">
      <c r="A21" s="14" t="s">
        <v>159</v>
      </c>
      <c r="B21" s="15">
        <v>0</v>
      </c>
      <c r="C21" s="15">
        <v>5</v>
      </c>
      <c r="D21" s="15">
        <v>0</v>
      </c>
      <c r="E21" s="15">
        <v>5</v>
      </c>
    </row>
    <row r="22" spans="1:5" x14ac:dyDescent="0.25">
      <c r="A22" s="14" t="s">
        <v>97</v>
      </c>
      <c r="B22" s="15">
        <v>40</v>
      </c>
      <c r="C22" s="15">
        <v>30</v>
      </c>
      <c r="D22" s="15">
        <v>0</v>
      </c>
      <c r="E22" s="15">
        <v>70</v>
      </c>
    </row>
    <row r="23" spans="1:5" x14ac:dyDescent="0.25">
      <c r="A23" s="14" t="s">
        <v>59</v>
      </c>
      <c r="B23" s="15">
        <v>10</v>
      </c>
      <c r="C23" s="15">
        <v>110</v>
      </c>
      <c r="D23" s="15">
        <v>0</v>
      </c>
      <c r="E23" s="15">
        <v>120</v>
      </c>
    </row>
    <row r="24" spans="1:5" x14ac:dyDescent="0.25">
      <c r="A24" s="14" t="s">
        <v>93</v>
      </c>
      <c r="B24" s="15">
        <v>25</v>
      </c>
      <c r="C24" s="15">
        <v>45</v>
      </c>
      <c r="D24" s="15">
        <v>0</v>
      </c>
      <c r="E24" s="15">
        <v>70</v>
      </c>
    </row>
    <row r="25" spans="1:5" x14ac:dyDescent="0.25">
      <c r="A25" s="14" t="s">
        <v>262</v>
      </c>
      <c r="B25" s="15">
        <v>7685</v>
      </c>
      <c r="C25" s="15">
        <v>3980</v>
      </c>
      <c r="D25" s="15">
        <v>1380</v>
      </c>
      <c r="E25" s="15">
        <v>13045</v>
      </c>
    </row>
    <row r="26" spans="1:5" x14ac:dyDescent="0.25">
      <c r="A26" s="14" t="s">
        <v>99</v>
      </c>
      <c r="B26" s="15">
        <v>30</v>
      </c>
      <c r="C26" s="15">
        <v>15</v>
      </c>
      <c r="D26" s="15">
        <v>0</v>
      </c>
      <c r="E26" s="15">
        <v>45</v>
      </c>
    </row>
    <row r="27" spans="1:5" x14ac:dyDescent="0.25">
      <c r="A27" s="14" t="s">
        <v>117</v>
      </c>
      <c r="B27" s="15">
        <v>0</v>
      </c>
      <c r="C27" s="15">
        <v>15</v>
      </c>
      <c r="D27" s="15">
        <v>0</v>
      </c>
      <c r="E27" s="15">
        <v>15</v>
      </c>
    </row>
    <row r="28" spans="1:5" x14ac:dyDescent="0.25">
      <c r="A28" s="14" t="s">
        <v>11</v>
      </c>
      <c r="B28" s="15">
        <v>1290</v>
      </c>
      <c r="C28" s="15">
        <v>45</v>
      </c>
      <c r="D28" s="15">
        <v>55</v>
      </c>
      <c r="E28" s="15">
        <v>1390</v>
      </c>
    </row>
    <row r="29" spans="1:5" x14ac:dyDescent="0.25">
      <c r="A29" s="14" t="s">
        <v>17</v>
      </c>
      <c r="B29" s="15">
        <v>135</v>
      </c>
      <c r="C29" s="15">
        <v>300</v>
      </c>
      <c r="D29" s="15">
        <v>50</v>
      </c>
      <c r="E29" s="15">
        <v>485</v>
      </c>
    </row>
    <row r="30" spans="1:5" x14ac:dyDescent="0.25">
      <c r="A30" s="14" t="s">
        <v>185</v>
      </c>
      <c r="B30" s="15">
        <v>0</v>
      </c>
      <c r="C30" s="15">
        <v>0</v>
      </c>
      <c r="D30" s="15">
        <v>5</v>
      </c>
      <c r="E30" s="15">
        <v>5</v>
      </c>
    </row>
    <row r="31" spans="1:5" x14ac:dyDescent="0.25">
      <c r="A31" s="14" t="s">
        <v>133</v>
      </c>
      <c r="B31" s="15">
        <v>0</v>
      </c>
      <c r="C31" s="15">
        <v>5</v>
      </c>
      <c r="D31" s="15">
        <v>0</v>
      </c>
      <c r="E31" s="15">
        <v>5</v>
      </c>
    </row>
    <row r="32" spans="1:5" x14ac:dyDescent="0.25">
      <c r="A32" s="14" t="s">
        <v>21</v>
      </c>
      <c r="B32" s="15">
        <v>115</v>
      </c>
      <c r="C32" s="15">
        <v>20</v>
      </c>
      <c r="D32" s="15">
        <v>20</v>
      </c>
      <c r="E32" s="15">
        <v>155</v>
      </c>
    </row>
    <row r="33" spans="1:5" x14ac:dyDescent="0.25">
      <c r="A33" s="14" t="s">
        <v>91</v>
      </c>
      <c r="B33" s="15">
        <v>10</v>
      </c>
      <c r="C33" s="15">
        <v>5</v>
      </c>
      <c r="D33" s="15">
        <v>5</v>
      </c>
      <c r="E33" s="15">
        <v>20</v>
      </c>
    </row>
    <row r="34" spans="1:5" x14ac:dyDescent="0.25">
      <c r="A34" s="14" t="s">
        <v>87</v>
      </c>
      <c r="B34" s="15">
        <v>45</v>
      </c>
      <c r="C34" s="15">
        <v>35</v>
      </c>
      <c r="D34" s="15">
        <v>0</v>
      </c>
      <c r="E34" s="15">
        <v>80</v>
      </c>
    </row>
    <row r="35" spans="1:5" x14ac:dyDescent="0.25">
      <c r="A35" s="14" t="s">
        <v>61</v>
      </c>
      <c r="B35" s="15">
        <v>40</v>
      </c>
      <c r="C35" s="15">
        <v>210</v>
      </c>
      <c r="D35" s="15">
        <v>20</v>
      </c>
      <c r="E35" s="15">
        <v>270</v>
      </c>
    </row>
    <row r="36" spans="1:5" x14ac:dyDescent="0.25">
      <c r="A36" s="14" t="s">
        <v>109</v>
      </c>
      <c r="B36" s="15">
        <v>30</v>
      </c>
      <c r="C36" s="15">
        <v>0</v>
      </c>
      <c r="D36" s="15">
        <v>0</v>
      </c>
      <c r="E36" s="15">
        <v>30</v>
      </c>
    </row>
    <row r="37" spans="1:5" x14ac:dyDescent="0.25">
      <c r="A37" s="14" t="s">
        <v>181</v>
      </c>
      <c r="B37" s="15">
        <v>5</v>
      </c>
      <c r="C37" s="15">
        <v>0</v>
      </c>
      <c r="D37" s="15">
        <v>0</v>
      </c>
      <c r="E37" s="15">
        <v>5</v>
      </c>
    </row>
    <row r="38" spans="1:5" x14ac:dyDescent="0.25">
      <c r="A38" s="14" t="s">
        <v>223</v>
      </c>
      <c r="B38" s="15">
        <v>315</v>
      </c>
      <c r="C38" s="15">
        <v>125</v>
      </c>
      <c r="D38" s="15">
        <v>45</v>
      </c>
      <c r="E38" s="15">
        <v>485</v>
      </c>
    </row>
    <row r="39" spans="1:5" x14ac:dyDescent="0.25">
      <c r="A39" s="14" t="s">
        <v>125</v>
      </c>
      <c r="B39" s="15">
        <v>0</v>
      </c>
      <c r="C39" s="15">
        <v>10</v>
      </c>
      <c r="D39" s="15">
        <v>0</v>
      </c>
      <c r="E39" s="15">
        <v>10</v>
      </c>
    </row>
    <row r="40" spans="1:5" x14ac:dyDescent="0.25">
      <c r="A40" s="14" t="s">
        <v>135</v>
      </c>
      <c r="B40" s="15">
        <v>15</v>
      </c>
      <c r="C40" s="15">
        <v>0</v>
      </c>
      <c r="D40" s="15">
        <v>5</v>
      </c>
      <c r="E40" s="15">
        <v>20</v>
      </c>
    </row>
    <row r="41" spans="1:5" x14ac:dyDescent="0.25">
      <c r="A41" s="14" t="s">
        <v>101</v>
      </c>
      <c r="B41" s="15">
        <v>35</v>
      </c>
      <c r="C41" s="15">
        <v>20</v>
      </c>
      <c r="D41" s="15">
        <v>50</v>
      </c>
      <c r="E41" s="15">
        <v>105</v>
      </c>
    </row>
    <row r="42" spans="1:5" x14ac:dyDescent="0.25">
      <c r="A42" s="14" t="s">
        <v>69</v>
      </c>
      <c r="B42" s="15">
        <v>235</v>
      </c>
      <c r="C42" s="15">
        <v>10</v>
      </c>
      <c r="D42" s="15">
        <v>0</v>
      </c>
      <c r="E42" s="15">
        <v>245</v>
      </c>
    </row>
    <row r="43" spans="1:5" x14ac:dyDescent="0.25">
      <c r="A43" s="14" t="s">
        <v>25</v>
      </c>
      <c r="B43" s="15">
        <v>70</v>
      </c>
      <c r="C43" s="15">
        <v>85</v>
      </c>
      <c r="D43" s="15">
        <v>10</v>
      </c>
      <c r="E43" s="15">
        <v>165</v>
      </c>
    </row>
    <row r="44" spans="1:5" x14ac:dyDescent="0.25">
      <c r="A44" s="14" t="s">
        <v>79</v>
      </c>
      <c r="B44" s="15">
        <v>50</v>
      </c>
      <c r="C44" s="15">
        <v>5</v>
      </c>
      <c r="D44" s="15">
        <v>10</v>
      </c>
      <c r="E44" s="15">
        <v>65</v>
      </c>
    </row>
    <row r="45" spans="1:5" x14ac:dyDescent="0.25">
      <c r="A45" s="14" t="s">
        <v>57</v>
      </c>
      <c r="B45" s="15">
        <v>15</v>
      </c>
      <c r="C45" s="15">
        <v>60</v>
      </c>
      <c r="D45" s="15">
        <v>0</v>
      </c>
      <c r="E45" s="15">
        <v>75</v>
      </c>
    </row>
    <row r="46" spans="1:5" x14ac:dyDescent="0.25">
      <c r="A46" s="14" t="s">
        <v>83</v>
      </c>
      <c r="B46" s="15">
        <v>45</v>
      </c>
      <c r="C46" s="15">
        <v>0</v>
      </c>
      <c r="D46" s="15">
        <v>0</v>
      </c>
      <c r="E46" s="15">
        <v>45</v>
      </c>
    </row>
    <row r="47" spans="1:5" x14ac:dyDescent="0.25">
      <c r="A47" s="14" t="s">
        <v>129</v>
      </c>
      <c r="B47" s="15">
        <v>25</v>
      </c>
      <c r="C47" s="15">
        <v>5</v>
      </c>
      <c r="D47" s="15">
        <v>5</v>
      </c>
      <c r="E47" s="15">
        <v>35</v>
      </c>
    </row>
    <row r="48" spans="1:5" x14ac:dyDescent="0.25">
      <c r="A48" s="14" t="s">
        <v>175</v>
      </c>
      <c r="B48" s="15">
        <v>40</v>
      </c>
      <c r="C48" s="15">
        <v>5</v>
      </c>
      <c r="D48" s="15">
        <v>0</v>
      </c>
      <c r="E48" s="15">
        <v>45</v>
      </c>
    </row>
    <row r="49" spans="1:5" x14ac:dyDescent="0.25">
      <c r="A49" s="14" t="s">
        <v>201</v>
      </c>
      <c r="B49" s="15">
        <v>0</v>
      </c>
      <c r="C49" s="15">
        <v>5</v>
      </c>
      <c r="D49" s="15">
        <v>0</v>
      </c>
      <c r="E49" s="15">
        <v>5</v>
      </c>
    </row>
    <row r="50" spans="1:5" x14ac:dyDescent="0.25">
      <c r="A50" s="14" t="s">
        <v>161</v>
      </c>
      <c r="B50" s="15">
        <v>0</v>
      </c>
      <c r="C50" s="15">
        <v>5</v>
      </c>
      <c r="D50" s="15">
        <v>0</v>
      </c>
      <c r="E50" s="15">
        <v>5</v>
      </c>
    </row>
    <row r="51" spans="1:5" x14ac:dyDescent="0.25">
      <c r="A51" s="14" t="s">
        <v>141</v>
      </c>
      <c r="B51" s="15">
        <v>0</v>
      </c>
      <c r="C51" s="15">
        <v>0</v>
      </c>
      <c r="D51" s="15">
        <v>5</v>
      </c>
      <c r="E51" s="15">
        <v>5</v>
      </c>
    </row>
    <row r="52" spans="1:5" x14ac:dyDescent="0.25">
      <c r="A52" s="14" t="s">
        <v>27</v>
      </c>
      <c r="B52" s="15">
        <v>265</v>
      </c>
      <c r="C52" s="15">
        <v>45</v>
      </c>
      <c r="D52" s="15">
        <v>20</v>
      </c>
      <c r="E52" s="15">
        <v>330</v>
      </c>
    </row>
    <row r="53" spans="1:5" x14ac:dyDescent="0.25">
      <c r="A53" s="14" t="s">
        <v>167</v>
      </c>
      <c r="B53" s="15">
        <v>0</v>
      </c>
      <c r="C53" s="15">
        <v>5</v>
      </c>
      <c r="D53" s="15">
        <v>0</v>
      </c>
      <c r="E53" s="15">
        <v>5</v>
      </c>
    </row>
    <row r="54" spans="1:5" x14ac:dyDescent="0.25">
      <c r="A54" s="14" t="s">
        <v>41</v>
      </c>
      <c r="B54" s="15">
        <v>50</v>
      </c>
      <c r="C54" s="15">
        <v>20</v>
      </c>
      <c r="D54" s="15">
        <v>10</v>
      </c>
      <c r="E54" s="15">
        <v>80</v>
      </c>
    </row>
    <row r="55" spans="1:5" x14ac:dyDescent="0.25">
      <c r="A55" s="14" t="s">
        <v>119</v>
      </c>
      <c r="B55" s="15">
        <v>15</v>
      </c>
      <c r="C55" s="15">
        <v>60</v>
      </c>
      <c r="D55" s="15">
        <v>0</v>
      </c>
      <c r="E55" s="15">
        <v>75</v>
      </c>
    </row>
    <row r="56" spans="1:5" x14ac:dyDescent="0.25">
      <c r="A56" s="14" t="s">
        <v>147</v>
      </c>
      <c r="B56" s="15">
        <v>10</v>
      </c>
      <c r="C56" s="15">
        <v>0</v>
      </c>
      <c r="D56" s="15">
        <v>5</v>
      </c>
      <c r="E56" s="15">
        <v>15</v>
      </c>
    </row>
    <row r="57" spans="1:5" x14ac:dyDescent="0.25">
      <c r="A57" s="14" t="s">
        <v>105</v>
      </c>
      <c r="B57" s="15">
        <v>15</v>
      </c>
      <c r="C57" s="15">
        <v>35</v>
      </c>
      <c r="D57" s="15">
        <v>35</v>
      </c>
      <c r="E57" s="15">
        <v>85</v>
      </c>
    </row>
    <row r="58" spans="1:5" x14ac:dyDescent="0.25">
      <c r="A58" s="14" t="s">
        <v>222</v>
      </c>
      <c r="B58" s="15">
        <v>265</v>
      </c>
      <c r="C58" s="15">
        <v>435</v>
      </c>
      <c r="D58" s="15">
        <v>40</v>
      </c>
      <c r="E58" s="15">
        <v>740</v>
      </c>
    </row>
    <row r="59" spans="1:5" x14ac:dyDescent="0.25">
      <c r="A59" s="14" t="s">
        <v>111</v>
      </c>
      <c r="B59" s="15">
        <v>5</v>
      </c>
      <c r="C59" s="15">
        <v>0</v>
      </c>
      <c r="D59" s="15">
        <v>5</v>
      </c>
      <c r="E59" s="15">
        <v>10</v>
      </c>
    </row>
    <row r="60" spans="1:5" x14ac:dyDescent="0.25">
      <c r="A60" s="14" t="s">
        <v>39</v>
      </c>
      <c r="B60" s="15">
        <v>415</v>
      </c>
      <c r="C60" s="15">
        <v>270</v>
      </c>
      <c r="D60" s="15">
        <v>55</v>
      </c>
      <c r="E60" s="15">
        <v>740</v>
      </c>
    </row>
    <row r="61" spans="1:5" x14ac:dyDescent="0.25">
      <c r="A61" s="14" t="s">
        <v>115</v>
      </c>
      <c r="B61" s="15">
        <v>5</v>
      </c>
      <c r="C61" s="15">
        <v>30</v>
      </c>
      <c r="D61" s="15">
        <v>0</v>
      </c>
      <c r="E61" s="15">
        <v>35</v>
      </c>
    </row>
    <row r="62" spans="1:5" x14ac:dyDescent="0.25">
      <c r="A62" s="14" t="s">
        <v>121</v>
      </c>
      <c r="B62" s="15">
        <v>5</v>
      </c>
      <c r="C62" s="15">
        <v>0</v>
      </c>
      <c r="D62" s="15">
        <v>0</v>
      </c>
      <c r="E62" s="15">
        <v>5</v>
      </c>
    </row>
    <row r="63" spans="1:5" x14ac:dyDescent="0.25">
      <c r="A63" s="14" t="s">
        <v>43</v>
      </c>
      <c r="B63" s="15">
        <v>50</v>
      </c>
      <c r="C63" s="15">
        <v>35</v>
      </c>
      <c r="D63" s="15">
        <v>5</v>
      </c>
      <c r="E63" s="15">
        <v>90</v>
      </c>
    </row>
    <row r="64" spans="1:5" x14ac:dyDescent="0.25">
      <c r="A64" s="14" t="s">
        <v>51</v>
      </c>
      <c r="B64" s="15">
        <v>340</v>
      </c>
      <c r="C64" s="15">
        <v>55</v>
      </c>
      <c r="D64" s="15">
        <v>20</v>
      </c>
      <c r="E64" s="15">
        <v>415</v>
      </c>
    </row>
    <row r="65" spans="1:5" x14ac:dyDescent="0.25">
      <c r="A65" s="14" t="s">
        <v>123</v>
      </c>
      <c r="B65" s="15">
        <v>5</v>
      </c>
      <c r="C65" s="15">
        <v>5</v>
      </c>
      <c r="D65" s="15">
        <v>5</v>
      </c>
      <c r="E65" s="15">
        <v>15</v>
      </c>
    </row>
    <row r="66" spans="1:5" x14ac:dyDescent="0.25">
      <c r="A66" s="14" t="s">
        <v>45</v>
      </c>
      <c r="B66" s="15">
        <v>35</v>
      </c>
      <c r="C66" s="15">
        <v>45</v>
      </c>
      <c r="D66" s="15">
        <v>50</v>
      </c>
      <c r="E66" s="15">
        <v>130</v>
      </c>
    </row>
    <row r="67" spans="1:5" x14ac:dyDescent="0.25">
      <c r="A67" s="14" t="s">
        <v>33</v>
      </c>
      <c r="B67" s="15">
        <v>35</v>
      </c>
      <c r="C67" s="15">
        <v>160</v>
      </c>
      <c r="D67" s="15">
        <v>5</v>
      </c>
      <c r="E67" s="15">
        <v>200</v>
      </c>
    </row>
    <row r="68" spans="1:5" x14ac:dyDescent="0.25">
      <c r="A68" s="14" t="s">
        <v>49</v>
      </c>
      <c r="B68" s="15">
        <v>45</v>
      </c>
      <c r="C68" s="15">
        <v>170</v>
      </c>
      <c r="D68" s="15">
        <v>10</v>
      </c>
      <c r="E68" s="15">
        <v>225</v>
      </c>
    </row>
    <row r="69" spans="1:5" x14ac:dyDescent="0.25">
      <c r="A69" s="14" t="s">
        <v>47</v>
      </c>
      <c r="B69" s="15">
        <v>155</v>
      </c>
      <c r="C69" s="15">
        <v>285</v>
      </c>
      <c r="D69" s="15">
        <v>230</v>
      </c>
      <c r="E69" s="15">
        <v>670</v>
      </c>
    </row>
    <row r="70" spans="1:5" x14ac:dyDescent="0.25">
      <c r="A70" s="14" t="s">
        <v>173</v>
      </c>
      <c r="B70" s="15">
        <v>15</v>
      </c>
      <c r="C70" s="15">
        <v>0</v>
      </c>
      <c r="D70" s="15">
        <v>0</v>
      </c>
      <c r="E70" s="15">
        <v>15</v>
      </c>
    </row>
    <row r="71" spans="1:5" x14ac:dyDescent="0.25">
      <c r="A71" s="14" t="s">
        <v>77</v>
      </c>
      <c r="B71" s="15">
        <v>80</v>
      </c>
      <c r="C71" s="15">
        <v>35</v>
      </c>
      <c r="D71" s="15">
        <v>10</v>
      </c>
      <c r="E71" s="15">
        <v>125</v>
      </c>
    </row>
    <row r="72" spans="1:5" x14ac:dyDescent="0.25">
      <c r="A72" s="14" t="s">
        <v>131</v>
      </c>
      <c r="B72" s="15">
        <v>5</v>
      </c>
      <c r="C72" s="15">
        <v>0</v>
      </c>
      <c r="D72" s="15">
        <v>0</v>
      </c>
      <c r="E72" s="15">
        <v>5</v>
      </c>
    </row>
    <row r="73" spans="1:5" x14ac:dyDescent="0.25">
      <c r="A73" s="14" t="s">
        <v>4</v>
      </c>
      <c r="B73" s="15">
        <v>7685</v>
      </c>
      <c r="C73" s="15">
        <v>3980</v>
      </c>
      <c r="D73" s="15">
        <v>1380</v>
      </c>
      <c r="E73" s="15">
        <v>13045</v>
      </c>
    </row>
    <row r="74" spans="1:5" x14ac:dyDescent="0.25">
      <c r="A74" s="14" t="s">
        <v>89</v>
      </c>
      <c r="B74" s="15">
        <v>30</v>
      </c>
      <c r="C74" s="15">
        <v>0</v>
      </c>
      <c r="D74" s="15">
        <v>0</v>
      </c>
      <c r="E74" s="15">
        <v>30</v>
      </c>
    </row>
    <row r="75" spans="1:5" x14ac:dyDescent="0.25">
      <c r="A75" s="14" t="s">
        <v>35</v>
      </c>
      <c r="B75" s="15">
        <v>55</v>
      </c>
      <c r="C75" s="15">
        <v>120</v>
      </c>
      <c r="D75" s="15">
        <v>5</v>
      </c>
      <c r="E75" s="15">
        <v>180</v>
      </c>
    </row>
    <row r="76" spans="1:5" x14ac:dyDescent="0.25">
      <c r="A76" s="14" t="s">
        <v>65</v>
      </c>
      <c r="B76" s="15">
        <v>65</v>
      </c>
      <c r="C76" s="15">
        <v>30</v>
      </c>
      <c r="D76" s="15">
        <v>10</v>
      </c>
      <c r="E76" s="15">
        <v>105</v>
      </c>
    </row>
    <row r="77" spans="1:5" x14ac:dyDescent="0.25">
      <c r="A77" s="14" t="s">
        <v>75</v>
      </c>
      <c r="B77" s="15">
        <v>10</v>
      </c>
      <c r="C77" s="15">
        <v>10</v>
      </c>
      <c r="D77" s="15">
        <v>10</v>
      </c>
      <c r="E77" s="15">
        <v>30</v>
      </c>
    </row>
    <row r="78" spans="1:5" x14ac:dyDescent="0.25">
      <c r="A78" s="14" t="s">
        <v>137</v>
      </c>
      <c r="B78" s="15">
        <v>10</v>
      </c>
      <c r="C78" s="15">
        <v>5</v>
      </c>
      <c r="D78" s="15">
        <v>20</v>
      </c>
      <c r="E78" s="15">
        <v>35</v>
      </c>
    </row>
  </sheetData>
  <autoFilter ref="A1:E78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8"/>
  <sheetViews>
    <sheetView tabSelected="1" topLeftCell="N79" zoomScaleNormal="100" workbookViewId="0">
      <selection activeCell="A2" sqref="A2:XFD2"/>
    </sheetView>
  </sheetViews>
  <sheetFormatPr baseColWidth="10" defaultColWidth="9.140625" defaultRowHeight="15" x14ac:dyDescent="0.25"/>
  <cols>
    <col min="1" max="1" width="11" customWidth="1"/>
    <col min="2" max="2" width="14.140625" style="2" customWidth="1"/>
    <col min="3" max="1024" width="11" customWidth="1"/>
  </cols>
  <sheetData>
    <row r="1" spans="1:37" x14ac:dyDescent="0.25">
      <c r="A1" s="2" t="s">
        <v>0</v>
      </c>
      <c r="B1" s="22" t="s">
        <v>263</v>
      </c>
      <c r="C1" s="32" t="s">
        <v>264</v>
      </c>
      <c r="D1" s="33" t="s">
        <v>265</v>
      </c>
      <c r="E1" s="33" t="s">
        <v>266</v>
      </c>
      <c r="F1" s="33" t="s">
        <v>267</v>
      </c>
      <c r="G1" s="33" t="s">
        <v>268</v>
      </c>
      <c r="H1" s="33" t="s">
        <v>269</v>
      </c>
      <c r="I1" s="33" t="s">
        <v>270</v>
      </c>
      <c r="J1" s="33" t="s">
        <v>271</v>
      </c>
      <c r="K1" s="33" t="s">
        <v>272</v>
      </c>
      <c r="L1" s="33" t="s">
        <v>273</v>
      </c>
      <c r="M1" s="33" t="s">
        <v>274</v>
      </c>
      <c r="N1" s="33" t="s">
        <v>275</v>
      </c>
      <c r="O1" s="33" t="s">
        <v>276</v>
      </c>
      <c r="P1" s="33" t="s">
        <v>277</v>
      </c>
      <c r="Q1" s="33" t="s">
        <v>278</v>
      </c>
      <c r="R1" s="33" t="s">
        <v>279</v>
      </c>
      <c r="S1" s="33" t="s">
        <v>280</v>
      </c>
      <c r="T1" s="33" t="s">
        <v>281</v>
      </c>
      <c r="U1" s="33" t="s">
        <v>282</v>
      </c>
      <c r="V1" s="33" t="s">
        <v>283</v>
      </c>
      <c r="W1" s="33" t="s">
        <v>284</v>
      </c>
      <c r="X1" s="33" t="s">
        <v>285</v>
      </c>
      <c r="Y1" s="33" t="s">
        <v>286</v>
      </c>
      <c r="Z1" s="33" t="s">
        <v>287</v>
      </c>
      <c r="AA1" s="33" t="s">
        <v>288</v>
      </c>
      <c r="AB1" s="33" t="s">
        <v>289</v>
      </c>
      <c r="AC1" s="33" t="s">
        <v>290</v>
      </c>
      <c r="AD1" s="33" t="s">
        <v>291</v>
      </c>
      <c r="AE1" s="33" t="s">
        <v>292</v>
      </c>
      <c r="AF1" s="33" t="s">
        <v>293</v>
      </c>
      <c r="AG1" s="33" t="s">
        <v>294</v>
      </c>
      <c r="AH1" s="33" t="s">
        <v>295</v>
      </c>
      <c r="AI1" s="33" t="s">
        <v>296</v>
      </c>
      <c r="AJ1" s="33" t="s">
        <v>9</v>
      </c>
      <c r="AK1" s="85" t="s">
        <v>402</v>
      </c>
    </row>
    <row r="2" spans="1:37" x14ac:dyDescent="0.25">
      <c r="A2" s="2"/>
      <c r="B2" s="34" t="s">
        <v>4</v>
      </c>
      <c r="C2" s="35">
        <v>5795</v>
      </c>
      <c r="D2" s="36">
        <v>12835</v>
      </c>
      <c r="E2" s="36">
        <v>885</v>
      </c>
      <c r="F2" s="36">
        <v>7030</v>
      </c>
      <c r="G2" s="36">
        <v>6925</v>
      </c>
      <c r="H2" s="36">
        <v>1065</v>
      </c>
      <c r="I2" s="36">
        <v>85635</v>
      </c>
      <c r="J2" s="36">
        <v>1120</v>
      </c>
      <c r="K2" s="36">
        <v>45</v>
      </c>
      <c r="L2" s="36">
        <v>30440</v>
      </c>
      <c r="M2" s="36">
        <v>55295</v>
      </c>
      <c r="N2" s="36">
        <v>339380</v>
      </c>
      <c r="O2" s="36">
        <v>2255</v>
      </c>
      <c r="P2" s="36">
        <v>61195</v>
      </c>
      <c r="Q2" s="36">
        <v>315</v>
      </c>
      <c r="R2" s="36">
        <v>265</v>
      </c>
      <c r="S2" s="36">
        <v>2240</v>
      </c>
      <c r="T2" s="36">
        <v>355</v>
      </c>
      <c r="U2" s="36">
        <v>20995</v>
      </c>
      <c r="V2" s="36">
        <v>30</v>
      </c>
      <c r="W2" s="36">
        <v>240</v>
      </c>
      <c r="X2" s="36">
        <v>1170</v>
      </c>
      <c r="Y2" s="36">
        <v>75</v>
      </c>
      <c r="Z2" s="36">
        <v>1360</v>
      </c>
      <c r="AA2" s="36">
        <v>12250</v>
      </c>
      <c r="AB2" s="36">
        <v>985</v>
      </c>
      <c r="AC2" s="36">
        <v>1835</v>
      </c>
      <c r="AD2" s="36">
        <v>755</v>
      </c>
      <c r="AE2" s="36">
        <v>785</v>
      </c>
      <c r="AF2" s="36">
        <v>10750</v>
      </c>
      <c r="AG2" s="36">
        <v>1800</v>
      </c>
      <c r="AH2" s="36">
        <v>105</v>
      </c>
      <c r="AI2" s="37">
        <v>20930</v>
      </c>
      <c r="AJ2" s="36">
        <v>348785</v>
      </c>
      <c r="AK2" s="86">
        <f>P2/AJ2</f>
        <v>0.17545192597158707</v>
      </c>
    </row>
    <row r="3" spans="1:37" x14ac:dyDescent="0.25">
      <c r="A3" s="2" t="s">
        <v>46</v>
      </c>
      <c r="B3" s="38" t="s">
        <v>47</v>
      </c>
      <c r="C3" s="39">
        <v>1165</v>
      </c>
      <c r="D3" s="40">
        <v>1230</v>
      </c>
      <c r="E3" s="40">
        <v>175</v>
      </c>
      <c r="F3" s="40">
        <v>510</v>
      </c>
      <c r="G3" s="40">
        <v>1775</v>
      </c>
      <c r="H3" s="40">
        <v>20</v>
      </c>
      <c r="I3" s="40">
        <v>21180</v>
      </c>
      <c r="J3" s="40">
        <v>185</v>
      </c>
      <c r="K3" s="40">
        <v>0</v>
      </c>
      <c r="L3" s="40">
        <v>2860</v>
      </c>
      <c r="M3" s="40">
        <v>930</v>
      </c>
      <c r="N3" s="40">
        <v>34740</v>
      </c>
      <c r="O3" s="40">
        <v>40</v>
      </c>
      <c r="P3" s="40">
        <v>1145</v>
      </c>
      <c r="Q3" s="40">
        <v>25</v>
      </c>
      <c r="R3" s="40">
        <v>10</v>
      </c>
      <c r="S3" s="40">
        <v>40</v>
      </c>
      <c r="T3" s="40">
        <v>10</v>
      </c>
      <c r="U3" s="40">
        <v>80</v>
      </c>
      <c r="V3" s="40">
        <v>0</v>
      </c>
      <c r="W3" s="40">
        <v>0</v>
      </c>
      <c r="X3" s="40">
        <v>140</v>
      </c>
      <c r="Y3" s="40">
        <v>0</v>
      </c>
      <c r="Z3" s="40">
        <v>215</v>
      </c>
      <c r="AA3" s="40">
        <v>1400</v>
      </c>
      <c r="AB3" s="40">
        <v>230</v>
      </c>
      <c r="AC3" s="40">
        <v>5</v>
      </c>
      <c r="AD3" s="40">
        <v>0</v>
      </c>
      <c r="AE3" s="40">
        <v>130</v>
      </c>
      <c r="AF3" s="40">
        <v>1320</v>
      </c>
      <c r="AG3" s="40">
        <v>40</v>
      </c>
      <c r="AH3" s="40">
        <v>0</v>
      </c>
      <c r="AI3" s="41">
        <v>590</v>
      </c>
      <c r="AJ3" s="40">
        <v>35715</v>
      </c>
      <c r="AK3" s="86">
        <f t="shared" ref="AK3:AK66" si="0">P3/AJ3</f>
        <v>3.2059358812823742E-2</v>
      </c>
    </row>
    <row r="4" spans="1:37" x14ac:dyDescent="0.25">
      <c r="A4" s="2" t="s">
        <v>14</v>
      </c>
      <c r="B4" s="34" t="s">
        <v>15</v>
      </c>
      <c r="C4" s="35">
        <v>1305</v>
      </c>
      <c r="D4" s="36">
        <v>1500</v>
      </c>
      <c r="E4" s="36">
        <v>495</v>
      </c>
      <c r="F4" s="36">
        <v>600</v>
      </c>
      <c r="G4" s="36">
        <v>0</v>
      </c>
      <c r="H4" s="36">
        <v>10</v>
      </c>
      <c r="I4" s="36">
        <v>5285</v>
      </c>
      <c r="J4" s="36">
        <v>35</v>
      </c>
      <c r="K4" s="36">
        <v>0</v>
      </c>
      <c r="L4" s="36">
        <v>7300</v>
      </c>
      <c r="M4" s="36">
        <v>90</v>
      </c>
      <c r="N4" s="36">
        <v>23295</v>
      </c>
      <c r="O4" s="36">
        <v>195</v>
      </c>
      <c r="P4" s="36">
        <v>4495</v>
      </c>
      <c r="Q4" s="36">
        <v>45</v>
      </c>
      <c r="R4" s="36">
        <v>110</v>
      </c>
      <c r="S4" s="36">
        <v>70</v>
      </c>
      <c r="T4" s="36">
        <v>25</v>
      </c>
      <c r="U4" s="36">
        <v>260</v>
      </c>
      <c r="V4" s="36">
        <v>0</v>
      </c>
      <c r="W4" s="36">
        <v>5</v>
      </c>
      <c r="X4" s="36">
        <v>85</v>
      </c>
      <c r="Y4" s="36">
        <v>0</v>
      </c>
      <c r="Z4" s="36">
        <v>0</v>
      </c>
      <c r="AA4" s="36">
        <v>365</v>
      </c>
      <c r="AB4" s="36">
        <v>50</v>
      </c>
      <c r="AC4" s="36">
        <v>45</v>
      </c>
      <c r="AD4" s="36">
        <v>15</v>
      </c>
      <c r="AE4" s="36">
        <v>35</v>
      </c>
      <c r="AF4" s="36">
        <v>365</v>
      </c>
      <c r="AG4" s="36">
        <v>215</v>
      </c>
      <c r="AH4" s="36">
        <v>45</v>
      </c>
      <c r="AI4" s="37">
        <v>935</v>
      </c>
      <c r="AJ4" s="36">
        <v>23980</v>
      </c>
      <c r="AK4" s="86">
        <f t="shared" si="0"/>
        <v>0.18744787322768974</v>
      </c>
    </row>
    <row r="5" spans="1:37" x14ac:dyDescent="0.25">
      <c r="A5" s="2" t="s">
        <v>74</v>
      </c>
      <c r="B5" s="34" t="s">
        <v>75</v>
      </c>
      <c r="C5" s="35">
        <v>5</v>
      </c>
      <c r="D5" s="36">
        <v>225</v>
      </c>
      <c r="E5" s="36">
        <v>0</v>
      </c>
      <c r="F5" s="36">
        <v>10</v>
      </c>
      <c r="G5" s="36">
        <v>5</v>
      </c>
      <c r="H5" s="36">
        <v>20</v>
      </c>
      <c r="I5" s="36">
        <v>310</v>
      </c>
      <c r="J5" s="36">
        <v>5</v>
      </c>
      <c r="K5" s="36">
        <v>0</v>
      </c>
      <c r="L5" s="36">
        <v>5</v>
      </c>
      <c r="M5" s="36">
        <v>19710</v>
      </c>
      <c r="N5" s="36">
        <v>21850</v>
      </c>
      <c r="O5" s="36">
        <v>5</v>
      </c>
      <c r="P5" s="36">
        <v>430</v>
      </c>
      <c r="Q5" s="36">
        <v>0</v>
      </c>
      <c r="R5" s="36">
        <v>0</v>
      </c>
      <c r="S5" s="36">
        <v>50</v>
      </c>
      <c r="T5" s="36">
        <v>30</v>
      </c>
      <c r="U5" s="36">
        <v>775</v>
      </c>
      <c r="V5" s="36">
        <v>0</v>
      </c>
      <c r="W5" s="36">
        <v>0</v>
      </c>
      <c r="X5" s="36">
        <v>10</v>
      </c>
      <c r="Y5" s="36">
        <v>0</v>
      </c>
      <c r="Z5" s="36">
        <v>20</v>
      </c>
      <c r="AA5" s="36">
        <v>90</v>
      </c>
      <c r="AB5" s="36">
        <v>0</v>
      </c>
      <c r="AC5" s="36">
        <v>0</v>
      </c>
      <c r="AD5" s="36">
        <v>65</v>
      </c>
      <c r="AE5" s="36">
        <v>0</v>
      </c>
      <c r="AF5" s="36">
        <v>80</v>
      </c>
      <c r="AG5" s="36">
        <v>0</v>
      </c>
      <c r="AH5" s="36">
        <v>0</v>
      </c>
      <c r="AI5" s="37">
        <v>15</v>
      </c>
      <c r="AJ5" s="36">
        <v>21910</v>
      </c>
      <c r="AK5" s="86">
        <f t="shared" si="0"/>
        <v>1.9625741670470105E-2</v>
      </c>
    </row>
    <row r="6" spans="1:37" x14ac:dyDescent="0.25">
      <c r="A6" s="2" t="s">
        <v>60</v>
      </c>
      <c r="B6" s="34" t="s">
        <v>61</v>
      </c>
      <c r="C6" s="35">
        <v>350</v>
      </c>
      <c r="D6" s="36">
        <v>760</v>
      </c>
      <c r="E6" s="36">
        <v>75</v>
      </c>
      <c r="F6" s="36">
        <v>270</v>
      </c>
      <c r="G6" s="36">
        <v>25</v>
      </c>
      <c r="H6" s="36">
        <v>15</v>
      </c>
      <c r="I6" s="36">
        <v>7740</v>
      </c>
      <c r="J6" s="36">
        <v>65</v>
      </c>
      <c r="K6" s="36">
        <v>0</v>
      </c>
      <c r="L6" s="36">
        <v>3250</v>
      </c>
      <c r="M6" s="36">
        <v>85</v>
      </c>
      <c r="N6" s="36">
        <v>18150</v>
      </c>
      <c r="O6" s="36">
        <v>770</v>
      </c>
      <c r="P6" s="36">
        <v>740</v>
      </c>
      <c r="Q6" s="36">
        <v>50</v>
      </c>
      <c r="R6" s="36">
        <v>115</v>
      </c>
      <c r="S6" s="36">
        <v>10</v>
      </c>
      <c r="T6" s="36">
        <v>45</v>
      </c>
      <c r="U6" s="36">
        <v>455</v>
      </c>
      <c r="V6" s="36">
        <v>0</v>
      </c>
      <c r="W6" s="36">
        <v>5</v>
      </c>
      <c r="X6" s="36">
        <v>80</v>
      </c>
      <c r="Y6" s="36">
        <v>0</v>
      </c>
      <c r="Z6" s="36">
        <v>0</v>
      </c>
      <c r="AA6" s="36">
        <v>525</v>
      </c>
      <c r="AB6" s="36">
        <v>30</v>
      </c>
      <c r="AC6" s="36">
        <v>20</v>
      </c>
      <c r="AD6" s="36">
        <v>0</v>
      </c>
      <c r="AE6" s="36">
        <v>295</v>
      </c>
      <c r="AF6" s="36">
        <v>555</v>
      </c>
      <c r="AG6" s="36">
        <v>75</v>
      </c>
      <c r="AH6" s="36">
        <v>0</v>
      </c>
      <c r="AI6" s="37">
        <v>2075</v>
      </c>
      <c r="AJ6" s="36">
        <v>18740</v>
      </c>
      <c r="AK6" s="86">
        <f t="shared" si="0"/>
        <v>3.9487726787620067E-2</v>
      </c>
    </row>
    <row r="7" spans="1:37" x14ac:dyDescent="0.25">
      <c r="A7" s="2" t="s">
        <v>26</v>
      </c>
      <c r="B7" s="34" t="s">
        <v>27</v>
      </c>
      <c r="C7" s="35">
        <v>200</v>
      </c>
      <c r="D7" s="36">
        <v>85</v>
      </c>
      <c r="E7" s="36">
        <v>0</v>
      </c>
      <c r="F7" s="36">
        <v>235</v>
      </c>
      <c r="G7" s="36">
        <v>165</v>
      </c>
      <c r="H7" s="36">
        <v>5</v>
      </c>
      <c r="I7" s="36">
        <v>7085</v>
      </c>
      <c r="J7" s="36">
        <v>0</v>
      </c>
      <c r="K7" s="36">
        <v>0</v>
      </c>
      <c r="L7" s="36">
        <v>100</v>
      </c>
      <c r="M7" s="36">
        <v>215</v>
      </c>
      <c r="N7" s="36">
        <v>14085</v>
      </c>
      <c r="O7" s="36">
        <v>70</v>
      </c>
      <c r="P7" s="36">
        <v>2090</v>
      </c>
      <c r="Q7" s="36">
        <v>0</v>
      </c>
      <c r="R7" s="36">
        <v>5</v>
      </c>
      <c r="S7" s="36">
        <v>150</v>
      </c>
      <c r="T7" s="36">
        <v>25</v>
      </c>
      <c r="U7" s="36">
        <v>1720</v>
      </c>
      <c r="V7" s="36">
        <v>0</v>
      </c>
      <c r="W7" s="36">
        <v>0</v>
      </c>
      <c r="X7" s="36">
        <v>15</v>
      </c>
      <c r="Y7" s="36">
        <v>0</v>
      </c>
      <c r="Z7" s="36">
        <v>120</v>
      </c>
      <c r="AA7" s="36">
        <v>1205</v>
      </c>
      <c r="AB7" s="36">
        <v>0</v>
      </c>
      <c r="AC7" s="36">
        <v>5</v>
      </c>
      <c r="AD7" s="36">
        <v>40</v>
      </c>
      <c r="AE7" s="36">
        <v>0</v>
      </c>
      <c r="AF7" s="36">
        <v>175</v>
      </c>
      <c r="AG7" s="36">
        <v>0</v>
      </c>
      <c r="AH7" s="36">
        <v>0</v>
      </c>
      <c r="AI7" s="37">
        <v>630</v>
      </c>
      <c r="AJ7" s="36">
        <v>14350</v>
      </c>
      <c r="AK7" s="86">
        <f t="shared" si="0"/>
        <v>0.14564459930313589</v>
      </c>
    </row>
    <row r="8" spans="1:37" x14ac:dyDescent="0.25">
      <c r="A8" s="2" t="s">
        <v>40</v>
      </c>
      <c r="B8" s="34" t="s">
        <v>41</v>
      </c>
      <c r="C8" s="35">
        <v>175</v>
      </c>
      <c r="D8" s="36">
        <v>95</v>
      </c>
      <c r="E8" s="36">
        <v>35</v>
      </c>
      <c r="F8" s="36">
        <v>55</v>
      </c>
      <c r="G8" s="36">
        <v>505</v>
      </c>
      <c r="H8" s="36">
        <v>0</v>
      </c>
      <c r="I8" s="36">
        <v>1775</v>
      </c>
      <c r="J8" s="36">
        <v>20</v>
      </c>
      <c r="K8" s="36">
        <v>0</v>
      </c>
      <c r="L8" s="36">
        <v>3340</v>
      </c>
      <c r="M8" s="36">
        <v>310</v>
      </c>
      <c r="N8" s="36">
        <v>13520</v>
      </c>
      <c r="O8" s="36">
        <v>20</v>
      </c>
      <c r="P8" s="36">
        <v>1335</v>
      </c>
      <c r="Q8" s="36">
        <v>5</v>
      </c>
      <c r="R8" s="36">
        <v>0</v>
      </c>
      <c r="S8" s="36">
        <v>125</v>
      </c>
      <c r="T8" s="36">
        <v>0</v>
      </c>
      <c r="U8" s="36">
        <v>3820</v>
      </c>
      <c r="V8" s="36">
        <v>0</v>
      </c>
      <c r="W8" s="36">
        <v>0</v>
      </c>
      <c r="X8" s="36">
        <v>0</v>
      </c>
      <c r="Y8" s="36">
        <v>0</v>
      </c>
      <c r="Z8" s="36">
        <v>15</v>
      </c>
      <c r="AA8" s="36">
        <v>175</v>
      </c>
      <c r="AB8" s="36">
        <v>0</v>
      </c>
      <c r="AC8" s="36">
        <v>10</v>
      </c>
      <c r="AD8" s="36">
        <v>5</v>
      </c>
      <c r="AE8" s="36">
        <v>30</v>
      </c>
      <c r="AF8" s="36">
        <v>190</v>
      </c>
      <c r="AG8" s="36">
        <v>225</v>
      </c>
      <c r="AH8" s="36">
        <v>5</v>
      </c>
      <c r="AI8" s="37">
        <v>1270</v>
      </c>
      <c r="AJ8" s="36">
        <v>13660</v>
      </c>
      <c r="AK8" s="86">
        <f t="shared" si="0"/>
        <v>9.7730600292825764E-2</v>
      </c>
    </row>
    <row r="9" spans="1:37" x14ac:dyDescent="0.25">
      <c r="A9" s="2" t="s">
        <v>102</v>
      </c>
      <c r="B9" s="34" t="s">
        <v>103</v>
      </c>
      <c r="C9" s="35">
        <v>10</v>
      </c>
      <c r="D9" s="36">
        <v>165</v>
      </c>
      <c r="E9" s="36">
        <v>0</v>
      </c>
      <c r="F9" s="36">
        <v>45</v>
      </c>
      <c r="G9" s="36">
        <v>0</v>
      </c>
      <c r="H9" s="36">
        <v>0</v>
      </c>
      <c r="I9" s="36">
        <v>165</v>
      </c>
      <c r="J9" s="36">
        <v>10</v>
      </c>
      <c r="K9" s="36">
        <v>0</v>
      </c>
      <c r="L9" s="36">
        <v>0</v>
      </c>
      <c r="M9" s="36">
        <v>12135</v>
      </c>
      <c r="N9" s="36">
        <v>13375</v>
      </c>
      <c r="O9" s="36">
        <v>10</v>
      </c>
      <c r="P9" s="36">
        <v>190</v>
      </c>
      <c r="Q9" s="36">
        <v>0</v>
      </c>
      <c r="R9" s="36">
        <v>0</v>
      </c>
      <c r="S9" s="36">
        <v>0</v>
      </c>
      <c r="T9" s="36">
        <v>0</v>
      </c>
      <c r="U9" s="36">
        <v>410</v>
      </c>
      <c r="V9" s="36">
        <v>0</v>
      </c>
      <c r="W9" s="36">
        <v>0</v>
      </c>
      <c r="X9" s="36">
        <v>0</v>
      </c>
      <c r="Y9" s="36">
        <v>0</v>
      </c>
      <c r="Z9" s="36">
        <v>0</v>
      </c>
      <c r="AA9" s="36">
        <v>40</v>
      </c>
      <c r="AB9" s="36">
        <v>15</v>
      </c>
      <c r="AC9" s="36">
        <v>0</v>
      </c>
      <c r="AD9" s="36">
        <v>0</v>
      </c>
      <c r="AE9" s="36">
        <v>5</v>
      </c>
      <c r="AF9" s="36">
        <v>225</v>
      </c>
      <c r="AG9" s="36">
        <v>0</v>
      </c>
      <c r="AH9" s="36">
        <v>0</v>
      </c>
      <c r="AI9" s="37">
        <v>10</v>
      </c>
      <c r="AJ9" s="36">
        <v>13430</v>
      </c>
      <c r="AK9" s="86">
        <f t="shared" si="0"/>
        <v>1.4147431124348473E-2</v>
      </c>
    </row>
    <row r="10" spans="1:37" x14ac:dyDescent="0.25">
      <c r="A10" s="2" t="s">
        <v>10</v>
      </c>
      <c r="B10" s="34" t="s">
        <v>11</v>
      </c>
      <c r="C10" s="35">
        <v>160</v>
      </c>
      <c r="D10" s="36">
        <v>220</v>
      </c>
      <c r="E10" s="36">
        <v>0</v>
      </c>
      <c r="F10" s="36">
        <v>375</v>
      </c>
      <c r="G10" s="36">
        <v>915</v>
      </c>
      <c r="H10" s="36">
        <v>105</v>
      </c>
      <c r="I10" s="36">
        <v>2080</v>
      </c>
      <c r="J10" s="36">
        <v>30</v>
      </c>
      <c r="K10" s="36">
        <v>0</v>
      </c>
      <c r="L10" s="36">
        <v>705</v>
      </c>
      <c r="M10" s="36">
        <v>1100</v>
      </c>
      <c r="N10" s="36">
        <v>12250</v>
      </c>
      <c r="O10" s="36">
        <v>25</v>
      </c>
      <c r="P10" s="36">
        <v>5305</v>
      </c>
      <c r="Q10" s="36">
        <v>0</v>
      </c>
      <c r="R10" s="36">
        <v>0</v>
      </c>
      <c r="S10" s="36">
        <v>300</v>
      </c>
      <c r="T10" s="36">
        <v>25</v>
      </c>
      <c r="U10" s="36">
        <v>440</v>
      </c>
      <c r="V10" s="36">
        <v>0</v>
      </c>
      <c r="W10" s="36">
        <v>0</v>
      </c>
      <c r="X10" s="36">
        <v>15</v>
      </c>
      <c r="Y10" s="36">
        <v>5</v>
      </c>
      <c r="Z10" s="36">
        <v>0</v>
      </c>
      <c r="AA10" s="36">
        <v>180</v>
      </c>
      <c r="AB10" s="36">
        <v>15</v>
      </c>
      <c r="AC10" s="36">
        <v>35</v>
      </c>
      <c r="AD10" s="36">
        <v>0</v>
      </c>
      <c r="AE10" s="36">
        <v>0</v>
      </c>
      <c r="AF10" s="36">
        <v>530</v>
      </c>
      <c r="AG10" s="36">
        <v>0</v>
      </c>
      <c r="AH10" s="36">
        <v>0</v>
      </c>
      <c r="AI10" s="37">
        <v>70</v>
      </c>
      <c r="AJ10" s="36">
        <v>12675</v>
      </c>
      <c r="AK10" s="86">
        <f t="shared" si="0"/>
        <v>0.4185404339250493</v>
      </c>
    </row>
    <row r="11" spans="1:37" x14ac:dyDescent="0.25">
      <c r="A11" s="2" t="s">
        <v>86</v>
      </c>
      <c r="B11" s="34" t="s">
        <v>87</v>
      </c>
      <c r="C11" s="35">
        <v>355</v>
      </c>
      <c r="D11" s="36">
        <v>305</v>
      </c>
      <c r="E11" s="36">
        <v>35</v>
      </c>
      <c r="F11" s="36">
        <v>285</v>
      </c>
      <c r="G11" s="36">
        <v>185</v>
      </c>
      <c r="H11" s="36">
        <v>30</v>
      </c>
      <c r="I11" s="36">
        <v>4940</v>
      </c>
      <c r="J11" s="36">
        <v>55</v>
      </c>
      <c r="K11" s="36">
        <v>0</v>
      </c>
      <c r="L11" s="36">
        <v>1160</v>
      </c>
      <c r="M11" s="36">
        <v>140</v>
      </c>
      <c r="N11" s="36">
        <v>11980</v>
      </c>
      <c r="O11" s="36">
        <v>120</v>
      </c>
      <c r="P11" s="36">
        <v>290</v>
      </c>
      <c r="Q11" s="36">
        <v>35</v>
      </c>
      <c r="R11" s="36">
        <v>10</v>
      </c>
      <c r="S11" s="36">
        <v>5</v>
      </c>
      <c r="T11" s="36">
        <v>15</v>
      </c>
      <c r="U11" s="36">
        <v>120</v>
      </c>
      <c r="V11" s="36">
        <v>0</v>
      </c>
      <c r="W11" s="36">
        <v>0</v>
      </c>
      <c r="X11" s="36">
        <v>30</v>
      </c>
      <c r="Y11" s="36">
        <v>0</v>
      </c>
      <c r="Z11" s="36">
        <v>10</v>
      </c>
      <c r="AA11" s="36">
        <v>1115</v>
      </c>
      <c r="AB11" s="36">
        <v>35</v>
      </c>
      <c r="AC11" s="36">
        <v>35</v>
      </c>
      <c r="AD11" s="36">
        <v>20</v>
      </c>
      <c r="AE11" s="36">
        <v>45</v>
      </c>
      <c r="AF11" s="36">
        <v>545</v>
      </c>
      <c r="AG11" s="36">
        <v>95</v>
      </c>
      <c r="AH11" s="36">
        <v>25</v>
      </c>
      <c r="AI11" s="37">
        <v>2265</v>
      </c>
      <c r="AJ11" s="36">
        <v>12360</v>
      </c>
      <c r="AK11" s="86">
        <f t="shared" si="0"/>
        <v>2.3462783171521034E-2</v>
      </c>
    </row>
    <row r="12" spans="1:37" x14ac:dyDescent="0.25">
      <c r="A12" s="2" t="s">
        <v>12</v>
      </c>
      <c r="B12" s="34" t="s">
        <v>13</v>
      </c>
      <c r="C12" s="35">
        <v>25</v>
      </c>
      <c r="D12" s="36">
        <v>265</v>
      </c>
      <c r="E12" s="36">
        <v>0</v>
      </c>
      <c r="F12" s="36">
        <v>65</v>
      </c>
      <c r="G12" s="36">
        <v>0</v>
      </c>
      <c r="H12" s="36">
        <v>0</v>
      </c>
      <c r="I12" s="36">
        <v>1295</v>
      </c>
      <c r="J12" s="36">
        <v>30</v>
      </c>
      <c r="K12" s="36">
        <v>0</v>
      </c>
      <c r="L12" s="36">
        <v>1595</v>
      </c>
      <c r="M12" s="36">
        <v>85</v>
      </c>
      <c r="N12" s="36">
        <v>12040</v>
      </c>
      <c r="O12" s="36">
        <v>10</v>
      </c>
      <c r="P12" s="36">
        <v>5045</v>
      </c>
      <c r="Q12" s="36">
        <v>0</v>
      </c>
      <c r="R12" s="36">
        <v>0</v>
      </c>
      <c r="S12" s="36">
        <v>465</v>
      </c>
      <c r="T12" s="36">
        <v>20</v>
      </c>
      <c r="U12" s="36">
        <v>840</v>
      </c>
      <c r="V12" s="36">
        <v>0</v>
      </c>
      <c r="W12" s="36">
        <v>0</v>
      </c>
      <c r="X12" s="36">
        <v>30</v>
      </c>
      <c r="Y12" s="36">
        <v>0</v>
      </c>
      <c r="Z12" s="36">
        <v>0</v>
      </c>
      <c r="AA12" s="36">
        <v>175</v>
      </c>
      <c r="AB12" s="36">
        <v>50</v>
      </c>
      <c r="AC12" s="36">
        <v>0</v>
      </c>
      <c r="AD12" s="36">
        <v>10</v>
      </c>
      <c r="AE12" s="36">
        <v>0</v>
      </c>
      <c r="AF12" s="36">
        <v>240</v>
      </c>
      <c r="AG12" s="36">
        <v>0</v>
      </c>
      <c r="AH12" s="36">
        <v>0</v>
      </c>
      <c r="AI12" s="37">
        <v>1905</v>
      </c>
      <c r="AJ12" s="36">
        <v>12175</v>
      </c>
      <c r="AK12" s="86">
        <f t="shared" si="0"/>
        <v>0.41437371663244355</v>
      </c>
    </row>
    <row r="13" spans="1:37" x14ac:dyDescent="0.25">
      <c r="A13" s="2" t="s">
        <v>34</v>
      </c>
      <c r="B13" s="34" t="s">
        <v>35</v>
      </c>
      <c r="C13" s="35">
        <v>100</v>
      </c>
      <c r="D13" s="36">
        <v>440</v>
      </c>
      <c r="E13" s="36">
        <v>0</v>
      </c>
      <c r="F13" s="36">
        <v>490</v>
      </c>
      <c r="G13" s="36">
        <v>45</v>
      </c>
      <c r="H13" s="36">
        <v>15</v>
      </c>
      <c r="I13" s="36">
        <v>4975</v>
      </c>
      <c r="J13" s="36">
        <v>5</v>
      </c>
      <c r="K13" s="36">
        <v>5</v>
      </c>
      <c r="L13" s="36">
        <v>2070</v>
      </c>
      <c r="M13" s="36">
        <v>95</v>
      </c>
      <c r="N13" s="36">
        <v>11280</v>
      </c>
      <c r="O13" s="36">
        <v>185</v>
      </c>
      <c r="P13" s="36">
        <v>1430</v>
      </c>
      <c r="Q13" s="36">
        <v>20</v>
      </c>
      <c r="R13" s="36">
        <v>0</v>
      </c>
      <c r="S13" s="36">
        <v>0</v>
      </c>
      <c r="T13" s="36">
        <v>5</v>
      </c>
      <c r="U13" s="36">
        <v>220</v>
      </c>
      <c r="V13" s="36">
        <v>0</v>
      </c>
      <c r="W13" s="36">
        <v>5</v>
      </c>
      <c r="X13" s="36">
        <v>20</v>
      </c>
      <c r="Y13" s="36">
        <v>0</v>
      </c>
      <c r="Z13" s="36">
        <v>0</v>
      </c>
      <c r="AA13" s="36">
        <v>620</v>
      </c>
      <c r="AB13" s="36">
        <v>125</v>
      </c>
      <c r="AC13" s="36">
        <v>45</v>
      </c>
      <c r="AD13" s="36">
        <v>0</v>
      </c>
      <c r="AE13" s="36">
        <v>35</v>
      </c>
      <c r="AF13" s="36">
        <v>285</v>
      </c>
      <c r="AG13" s="36">
        <v>25</v>
      </c>
      <c r="AH13" s="36">
        <v>0</v>
      </c>
      <c r="AI13" s="37">
        <v>625</v>
      </c>
      <c r="AJ13" s="36">
        <v>11910</v>
      </c>
      <c r="AK13" s="86">
        <f t="shared" si="0"/>
        <v>0.1200671704450042</v>
      </c>
    </row>
    <row r="14" spans="1:37" x14ac:dyDescent="0.25">
      <c r="A14" s="2" t="s">
        <v>58</v>
      </c>
      <c r="B14" s="34" t="s">
        <v>59</v>
      </c>
      <c r="C14" s="35">
        <v>10</v>
      </c>
      <c r="D14" s="36">
        <v>450</v>
      </c>
      <c r="E14" s="36">
        <v>0</v>
      </c>
      <c r="F14" s="36">
        <v>1470</v>
      </c>
      <c r="G14" s="36">
        <v>0</v>
      </c>
      <c r="H14" s="36">
        <v>0</v>
      </c>
      <c r="I14" s="36">
        <v>1870</v>
      </c>
      <c r="J14" s="36">
        <v>170</v>
      </c>
      <c r="K14" s="36">
        <v>0</v>
      </c>
      <c r="L14" s="36">
        <v>140</v>
      </c>
      <c r="M14" s="36">
        <v>10</v>
      </c>
      <c r="N14" s="36">
        <v>5690</v>
      </c>
      <c r="O14" s="36">
        <v>0</v>
      </c>
      <c r="P14" s="36">
        <v>790</v>
      </c>
      <c r="Q14" s="36">
        <v>0</v>
      </c>
      <c r="R14" s="36">
        <v>0</v>
      </c>
      <c r="S14" s="36">
        <v>0</v>
      </c>
      <c r="T14" s="36">
        <v>0</v>
      </c>
      <c r="U14" s="36">
        <v>130</v>
      </c>
      <c r="V14" s="36">
        <v>0</v>
      </c>
      <c r="W14" s="36">
        <v>0</v>
      </c>
      <c r="X14" s="36">
        <v>355</v>
      </c>
      <c r="Y14" s="36">
        <v>0</v>
      </c>
      <c r="Z14" s="36">
        <v>50</v>
      </c>
      <c r="AA14" s="36">
        <v>310</v>
      </c>
      <c r="AB14" s="36">
        <v>80</v>
      </c>
      <c r="AC14" s="36">
        <v>0</v>
      </c>
      <c r="AD14" s="36">
        <v>5</v>
      </c>
      <c r="AE14" s="36">
        <v>5</v>
      </c>
      <c r="AF14" s="36">
        <v>380</v>
      </c>
      <c r="AG14" s="36">
        <v>0</v>
      </c>
      <c r="AH14" s="36">
        <v>0</v>
      </c>
      <c r="AI14" s="37">
        <v>995</v>
      </c>
      <c r="AJ14" s="36">
        <v>7250</v>
      </c>
      <c r="AK14" s="86">
        <f t="shared" si="0"/>
        <v>0.10896551724137932</v>
      </c>
    </row>
    <row r="15" spans="1:37" x14ac:dyDescent="0.25">
      <c r="A15" s="2" t="s">
        <v>22</v>
      </c>
      <c r="B15" s="34" t="s">
        <v>23</v>
      </c>
      <c r="C15" s="35">
        <v>110</v>
      </c>
      <c r="D15" s="36">
        <v>25</v>
      </c>
      <c r="E15" s="36">
        <v>5</v>
      </c>
      <c r="F15" s="36">
        <v>5</v>
      </c>
      <c r="G15" s="36">
        <v>530</v>
      </c>
      <c r="H15" s="36">
        <v>0</v>
      </c>
      <c r="I15" s="36">
        <v>180</v>
      </c>
      <c r="J15" s="36">
        <v>0</v>
      </c>
      <c r="K15" s="36">
        <v>0</v>
      </c>
      <c r="L15" s="36">
        <v>975</v>
      </c>
      <c r="M15" s="36">
        <v>230</v>
      </c>
      <c r="N15" s="36">
        <v>7000</v>
      </c>
      <c r="O15" s="36">
        <v>5</v>
      </c>
      <c r="P15" s="36">
        <v>2390</v>
      </c>
      <c r="Q15" s="36">
        <v>0</v>
      </c>
      <c r="R15" s="36">
        <v>0</v>
      </c>
      <c r="S15" s="36">
        <v>30</v>
      </c>
      <c r="T15" s="36">
        <v>0</v>
      </c>
      <c r="U15" s="36">
        <v>1445</v>
      </c>
      <c r="V15" s="36">
        <v>0</v>
      </c>
      <c r="W15" s="36">
        <v>0</v>
      </c>
      <c r="X15" s="36">
        <v>0</v>
      </c>
      <c r="Y15" s="36">
        <v>0</v>
      </c>
      <c r="Z15" s="36">
        <v>80</v>
      </c>
      <c r="AA15" s="36">
        <v>10</v>
      </c>
      <c r="AB15" s="36">
        <v>0</v>
      </c>
      <c r="AC15" s="36">
        <v>0</v>
      </c>
      <c r="AD15" s="36">
        <v>0</v>
      </c>
      <c r="AE15" s="36">
        <v>45</v>
      </c>
      <c r="AF15" s="36">
        <v>85</v>
      </c>
      <c r="AG15" s="36">
        <v>70</v>
      </c>
      <c r="AH15" s="36">
        <v>0</v>
      </c>
      <c r="AI15" s="37">
        <v>760</v>
      </c>
      <c r="AJ15" s="36">
        <v>7015</v>
      </c>
      <c r="AK15" s="86">
        <f t="shared" si="0"/>
        <v>0.34069850320741268</v>
      </c>
    </row>
    <row r="16" spans="1:37" x14ac:dyDescent="0.25">
      <c r="A16" s="2" t="s">
        <v>38</v>
      </c>
      <c r="B16" s="34" t="s">
        <v>39</v>
      </c>
      <c r="C16" s="35">
        <v>350</v>
      </c>
      <c r="D16" s="36">
        <v>310</v>
      </c>
      <c r="E16" s="36">
        <v>0</v>
      </c>
      <c r="F16" s="36">
        <v>70</v>
      </c>
      <c r="G16" s="36">
        <v>20</v>
      </c>
      <c r="H16" s="36">
        <v>50</v>
      </c>
      <c r="I16" s="36">
        <v>2205</v>
      </c>
      <c r="J16" s="36">
        <v>20</v>
      </c>
      <c r="K16" s="36">
        <v>15</v>
      </c>
      <c r="L16" s="36">
        <v>25</v>
      </c>
      <c r="M16" s="36">
        <v>435</v>
      </c>
      <c r="N16" s="36">
        <v>6840</v>
      </c>
      <c r="O16" s="36">
        <v>145</v>
      </c>
      <c r="P16" s="36">
        <v>1390</v>
      </c>
      <c r="Q16" s="36">
        <v>5</v>
      </c>
      <c r="R16" s="36">
        <v>0</v>
      </c>
      <c r="S16" s="36">
        <v>5</v>
      </c>
      <c r="T16" s="36">
        <v>5</v>
      </c>
      <c r="U16" s="36">
        <v>65</v>
      </c>
      <c r="V16" s="36">
        <v>0</v>
      </c>
      <c r="W16" s="36">
        <v>55</v>
      </c>
      <c r="X16" s="36">
        <v>0</v>
      </c>
      <c r="Y16" s="36">
        <v>10</v>
      </c>
      <c r="Z16" s="36">
        <v>0</v>
      </c>
      <c r="AA16" s="36">
        <v>170</v>
      </c>
      <c r="AB16" s="36">
        <v>50</v>
      </c>
      <c r="AC16" s="36">
        <v>1165</v>
      </c>
      <c r="AD16" s="36">
        <v>5</v>
      </c>
      <c r="AE16" s="36">
        <v>0</v>
      </c>
      <c r="AF16" s="36">
        <v>180</v>
      </c>
      <c r="AG16" s="36">
        <v>5</v>
      </c>
      <c r="AH16" s="36">
        <v>0</v>
      </c>
      <c r="AI16" s="37">
        <v>200</v>
      </c>
      <c r="AJ16" s="36">
        <v>6970</v>
      </c>
      <c r="AK16" s="86">
        <f t="shared" si="0"/>
        <v>0.19942611190817791</v>
      </c>
    </row>
    <row r="17" spans="1:37" x14ac:dyDescent="0.25">
      <c r="A17" s="2" t="s">
        <v>16</v>
      </c>
      <c r="B17" s="34" t="s">
        <v>17</v>
      </c>
      <c r="C17" s="35">
        <v>10</v>
      </c>
      <c r="D17" s="36">
        <v>570</v>
      </c>
      <c r="E17" s="36">
        <v>0</v>
      </c>
      <c r="F17" s="36">
        <v>90</v>
      </c>
      <c r="G17" s="36">
        <v>25</v>
      </c>
      <c r="H17" s="36">
        <v>0</v>
      </c>
      <c r="I17" s="36">
        <v>1735</v>
      </c>
      <c r="J17" s="36">
        <v>0</v>
      </c>
      <c r="K17" s="36">
        <v>0</v>
      </c>
      <c r="L17" s="36">
        <v>75</v>
      </c>
      <c r="M17" s="36">
        <v>495</v>
      </c>
      <c r="N17" s="36">
        <v>6715</v>
      </c>
      <c r="O17" s="36">
        <v>5</v>
      </c>
      <c r="P17" s="36">
        <v>3365</v>
      </c>
      <c r="Q17" s="36">
        <v>0</v>
      </c>
      <c r="R17" s="36">
        <v>0</v>
      </c>
      <c r="S17" s="36">
        <v>0</v>
      </c>
      <c r="T17" s="36">
        <v>0</v>
      </c>
      <c r="U17" s="36">
        <v>110</v>
      </c>
      <c r="V17" s="36">
        <v>0</v>
      </c>
      <c r="W17" s="36">
        <v>0</v>
      </c>
      <c r="X17" s="36">
        <v>30</v>
      </c>
      <c r="Y17" s="36">
        <v>0</v>
      </c>
      <c r="Z17" s="36">
        <v>40</v>
      </c>
      <c r="AA17" s="36">
        <v>145</v>
      </c>
      <c r="AB17" s="36">
        <v>0</v>
      </c>
      <c r="AC17" s="36">
        <v>0</v>
      </c>
      <c r="AD17" s="36">
        <v>50</v>
      </c>
      <c r="AE17" s="36">
        <v>10</v>
      </c>
      <c r="AF17" s="36">
        <v>20</v>
      </c>
      <c r="AG17" s="36">
        <v>0</v>
      </c>
      <c r="AH17" s="36">
        <v>0</v>
      </c>
      <c r="AI17" s="37">
        <v>20</v>
      </c>
      <c r="AJ17" s="36">
        <v>6810</v>
      </c>
      <c r="AK17" s="86">
        <f t="shared" si="0"/>
        <v>0.49412628487518356</v>
      </c>
    </row>
    <row r="18" spans="1:37" x14ac:dyDescent="0.25">
      <c r="A18" s="2" t="s">
        <v>44</v>
      </c>
      <c r="B18" s="34" t="s">
        <v>45</v>
      </c>
      <c r="C18" s="35">
        <v>300</v>
      </c>
      <c r="D18" s="36">
        <v>445</v>
      </c>
      <c r="E18" s="36">
        <v>0</v>
      </c>
      <c r="F18" s="36">
        <v>230</v>
      </c>
      <c r="G18" s="36">
        <v>80</v>
      </c>
      <c r="H18" s="36">
        <v>0</v>
      </c>
      <c r="I18" s="36">
        <v>2045</v>
      </c>
      <c r="J18" s="36">
        <v>55</v>
      </c>
      <c r="K18" s="36">
        <v>0</v>
      </c>
      <c r="L18" s="36">
        <v>405</v>
      </c>
      <c r="M18" s="36">
        <v>80</v>
      </c>
      <c r="N18" s="36">
        <v>5975</v>
      </c>
      <c r="O18" s="36">
        <v>215</v>
      </c>
      <c r="P18" s="36">
        <v>1225</v>
      </c>
      <c r="Q18" s="36">
        <v>0</v>
      </c>
      <c r="R18" s="36">
        <v>0</v>
      </c>
      <c r="S18" s="36">
        <v>50</v>
      </c>
      <c r="T18" s="36">
        <v>20</v>
      </c>
      <c r="U18" s="36">
        <v>175</v>
      </c>
      <c r="V18" s="36">
        <v>0</v>
      </c>
      <c r="W18" s="36">
        <v>0</v>
      </c>
      <c r="X18" s="36">
        <v>30</v>
      </c>
      <c r="Y18" s="36">
        <v>0</v>
      </c>
      <c r="Z18" s="36">
        <v>110</v>
      </c>
      <c r="AA18" s="36">
        <v>135</v>
      </c>
      <c r="AB18" s="36">
        <v>15</v>
      </c>
      <c r="AC18" s="36">
        <v>5</v>
      </c>
      <c r="AD18" s="36">
        <v>0</v>
      </c>
      <c r="AE18" s="36">
        <v>15</v>
      </c>
      <c r="AF18" s="36">
        <v>415</v>
      </c>
      <c r="AG18" s="36">
        <v>0</v>
      </c>
      <c r="AH18" s="36">
        <v>0</v>
      </c>
      <c r="AI18" s="37">
        <v>165</v>
      </c>
      <c r="AJ18" s="36">
        <v>6230</v>
      </c>
      <c r="AK18" s="86">
        <f t="shared" si="0"/>
        <v>0.19662921348314608</v>
      </c>
    </row>
    <row r="19" spans="1:37" x14ac:dyDescent="0.25">
      <c r="A19" s="2" t="s">
        <v>64</v>
      </c>
      <c r="B19" s="34" t="s">
        <v>65</v>
      </c>
      <c r="C19" s="35">
        <v>125</v>
      </c>
      <c r="D19" s="36">
        <v>75</v>
      </c>
      <c r="E19" s="36">
        <v>0</v>
      </c>
      <c r="F19" s="36">
        <v>35</v>
      </c>
      <c r="G19" s="36">
        <v>15</v>
      </c>
      <c r="H19" s="36">
        <v>175</v>
      </c>
      <c r="I19" s="36">
        <v>640</v>
      </c>
      <c r="J19" s="36">
        <v>10</v>
      </c>
      <c r="K19" s="36">
        <v>5</v>
      </c>
      <c r="L19" s="36">
        <v>65</v>
      </c>
      <c r="M19" s="36">
        <v>1365</v>
      </c>
      <c r="N19" s="36">
        <v>5200</v>
      </c>
      <c r="O19" s="36">
        <v>10</v>
      </c>
      <c r="P19" s="36">
        <v>510</v>
      </c>
      <c r="Q19" s="36">
        <v>0</v>
      </c>
      <c r="R19" s="36">
        <v>0</v>
      </c>
      <c r="S19" s="36">
        <v>0</v>
      </c>
      <c r="T19" s="36">
        <v>0</v>
      </c>
      <c r="U19" s="36">
        <v>1250</v>
      </c>
      <c r="V19" s="36">
        <v>0</v>
      </c>
      <c r="W19" s="36">
        <v>5</v>
      </c>
      <c r="X19" s="36">
        <v>15</v>
      </c>
      <c r="Y19" s="36">
        <v>5</v>
      </c>
      <c r="Z19" s="36">
        <v>20</v>
      </c>
      <c r="AA19" s="36">
        <v>95</v>
      </c>
      <c r="AB19" s="36">
        <v>10</v>
      </c>
      <c r="AC19" s="36">
        <v>225</v>
      </c>
      <c r="AD19" s="36">
        <v>25</v>
      </c>
      <c r="AE19" s="36">
        <v>10</v>
      </c>
      <c r="AF19" s="36">
        <v>430</v>
      </c>
      <c r="AG19" s="36">
        <v>0</v>
      </c>
      <c r="AH19" s="36">
        <v>5</v>
      </c>
      <c r="AI19" s="37">
        <v>95</v>
      </c>
      <c r="AJ19" s="36">
        <v>5255</v>
      </c>
      <c r="AK19" s="86">
        <f t="shared" si="0"/>
        <v>9.7050428163653668E-2</v>
      </c>
    </row>
    <row r="20" spans="1:37" x14ac:dyDescent="0.25">
      <c r="A20" s="2" t="s">
        <v>78</v>
      </c>
      <c r="B20" s="34" t="s">
        <v>79</v>
      </c>
      <c r="C20" s="35">
        <v>55</v>
      </c>
      <c r="D20" s="36">
        <v>135</v>
      </c>
      <c r="E20" s="36">
        <v>5</v>
      </c>
      <c r="F20" s="36">
        <v>175</v>
      </c>
      <c r="G20" s="36">
        <v>0</v>
      </c>
      <c r="H20" s="36">
        <v>0</v>
      </c>
      <c r="I20" s="36">
        <v>580</v>
      </c>
      <c r="J20" s="36">
        <v>75</v>
      </c>
      <c r="K20" s="36">
        <v>0</v>
      </c>
      <c r="L20" s="36">
        <v>110</v>
      </c>
      <c r="M20" s="36">
        <v>1360</v>
      </c>
      <c r="N20" s="36">
        <v>4795</v>
      </c>
      <c r="O20" s="36">
        <v>20</v>
      </c>
      <c r="P20" s="36">
        <v>390</v>
      </c>
      <c r="Q20" s="36">
        <v>5</v>
      </c>
      <c r="R20" s="36">
        <v>0</v>
      </c>
      <c r="S20" s="36">
        <v>15</v>
      </c>
      <c r="T20" s="36">
        <v>0</v>
      </c>
      <c r="U20" s="36">
        <v>810</v>
      </c>
      <c r="V20" s="36">
        <v>0</v>
      </c>
      <c r="W20" s="36">
        <v>0</v>
      </c>
      <c r="X20" s="36">
        <v>15</v>
      </c>
      <c r="Y20" s="36">
        <v>0</v>
      </c>
      <c r="Z20" s="36">
        <v>50</v>
      </c>
      <c r="AA20" s="36">
        <v>615</v>
      </c>
      <c r="AB20" s="36">
        <v>5</v>
      </c>
      <c r="AC20" s="36">
        <v>0</v>
      </c>
      <c r="AD20" s="36">
        <v>0</v>
      </c>
      <c r="AE20" s="36">
        <v>0</v>
      </c>
      <c r="AF20" s="36">
        <v>145</v>
      </c>
      <c r="AG20" s="36">
        <v>280</v>
      </c>
      <c r="AH20" s="36">
        <v>0</v>
      </c>
      <c r="AI20" s="37">
        <v>75</v>
      </c>
      <c r="AJ20" s="36">
        <v>5130</v>
      </c>
      <c r="AK20" s="86">
        <f t="shared" si="0"/>
        <v>7.6023391812865493E-2</v>
      </c>
    </row>
    <row r="21" spans="1:37" x14ac:dyDescent="0.25">
      <c r="A21" s="2" t="s">
        <v>36</v>
      </c>
      <c r="B21" s="34" t="s">
        <v>37</v>
      </c>
      <c r="C21" s="35">
        <v>50</v>
      </c>
      <c r="D21" s="36">
        <v>100</v>
      </c>
      <c r="E21" s="36">
        <v>5</v>
      </c>
      <c r="F21" s="36">
        <v>360</v>
      </c>
      <c r="G21" s="36">
        <v>0</v>
      </c>
      <c r="H21" s="36">
        <v>0</v>
      </c>
      <c r="I21" s="36">
        <v>655</v>
      </c>
      <c r="J21" s="36">
        <v>15</v>
      </c>
      <c r="K21" s="36">
        <v>0</v>
      </c>
      <c r="L21" s="36">
        <v>220</v>
      </c>
      <c r="M21" s="36">
        <v>580</v>
      </c>
      <c r="N21" s="36">
        <v>4615</v>
      </c>
      <c r="O21" s="36">
        <v>10</v>
      </c>
      <c r="P21" s="36">
        <v>1410</v>
      </c>
      <c r="Q21" s="36">
        <v>25</v>
      </c>
      <c r="R21" s="36">
        <v>0</v>
      </c>
      <c r="S21" s="36">
        <v>45</v>
      </c>
      <c r="T21" s="36">
        <v>0</v>
      </c>
      <c r="U21" s="36">
        <v>80</v>
      </c>
      <c r="V21" s="36">
        <v>0</v>
      </c>
      <c r="W21" s="36">
        <v>0</v>
      </c>
      <c r="X21" s="36">
        <v>40</v>
      </c>
      <c r="Y21" s="36">
        <v>0</v>
      </c>
      <c r="Z21" s="36">
        <v>10</v>
      </c>
      <c r="AA21" s="36">
        <v>640</v>
      </c>
      <c r="AB21" s="36">
        <v>10</v>
      </c>
      <c r="AC21" s="36">
        <v>0</v>
      </c>
      <c r="AD21" s="36">
        <v>5</v>
      </c>
      <c r="AE21" s="36">
        <v>10</v>
      </c>
      <c r="AF21" s="36">
        <v>50</v>
      </c>
      <c r="AG21" s="36">
        <v>520</v>
      </c>
      <c r="AH21" s="36">
        <v>0</v>
      </c>
      <c r="AI21" s="37">
        <v>135</v>
      </c>
      <c r="AJ21" s="36">
        <v>5120</v>
      </c>
      <c r="AK21" s="86">
        <f t="shared" si="0"/>
        <v>0.275390625</v>
      </c>
    </row>
    <row r="22" spans="1:37" x14ac:dyDescent="0.25">
      <c r="A22" s="2" t="s">
        <v>176</v>
      </c>
      <c r="B22" s="34" t="s">
        <v>177</v>
      </c>
      <c r="C22" s="35">
        <v>0</v>
      </c>
      <c r="D22" s="36">
        <v>475</v>
      </c>
      <c r="E22" s="36">
        <v>0</v>
      </c>
      <c r="F22" s="36">
        <v>10</v>
      </c>
      <c r="G22" s="36">
        <v>0</v>
      </c>
      <c r="H22" s="36">
        <v>0</v>
      </c>
      <c r="I22" s="36">
        <v>35</v>
      </c>
      <c r="J22" s="36">
        <v>0</v>
      </c>
      <c r="K22" s="36">
        <v>0</v>
      </c>
      <c r="L22" s="36">
        <v>0</v>
      </c>
      <c r="M22" s="36">
        <v>2525</v>
      </c>
      <c r="N22" s="36">
        <v>4995</v>
      </c>
      <c r="O22" s="36">
        <v>0</v>
      </c>
      <c r="P22" s="36">
        <v>15</v>
      </c>
      <c r="Q22" s="36">
        <v>0</v>
      </c>
      <c r="R22" s="36">
        <v>0</v>
      </c>
      <c r="S22" s="36">
        <v>10</v>
      </c>
      <c r="T22" s="36">
        <v>5</v>
      </c>
      <c r="U22" s="36">
        <v>1320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25</v>
      </c>
      <c r="AB22" s="36">
        <v>0</v>
      </c>
      <c r="AC22" s="36">
        <v>0</v>
      </c>
      <c r="AD22" s="36">
        <v>0</v>
      </c>
      <c r="AE22" s="36">
        <v>0</v>
      </c>
      <c r="AF22" s="36">
        <v>130</v>
      </c>
      <c r="AG22" s="36">
        <v>0</v>
      </c>
      <c r="AH22" s="36">
        <v>0</v>
      </c>
      <c r="AI22" s="37">
        <v>465</v>
      </c>
      <c r="AJ22" s="36">
        <v>5010</v>
      </c>
      <c r="AK22" s="86">
        <f t="shared" si="0"/>
        <v>2.9940119760479044E-3</v>
      </c>
    </row>
    <row r="23" spans="1:37" x14ac:dyDescent="0.25">
      <c r="A23" s="2" t="s">
        <v>28</v>
      </c>
      <c r="B23" s="34" t="s">
        <v>222</v>
      </c>
      <c r="C23" s="35">
        <v>15</v>
      </c>
      <c r="D23" s="36">
        <v>265</v>
      </c>
      <c r="E23" s="36">
        <v>0</v>
      </c>
      <c r="F23" s="36">
        <v>45</v>
      </c>
      <c r="G23" s="36">
        <v>85</v>
      </c>
      <c r="H23" s="36">
        <v>0</v>
      </c>
      <c r="I23" s="36">
        <v>115</v>
      </c>
      <c r="J23" s="36">
        <v>5</v>
      </c>
      <c r="K23" s="36">
        <v>0</v>
      </c>
      <c r="L23" s="36">
        <v>1590</v>
      </c>
      <c r="M23" s="36">
        <v>50</v>
      </c>
      <c r="N23" s="36">
        <v>4270</v>
      </c>
      <c r="O23" s="36">
        <v>0</v>
      </c>
      <c r="P23" s="36">
        <v>1930</v>
      </c>
      <c r="Q23" s="36">
        <v>0</v>
      </c>
      <c r="R23" s="36">
        <v>0</v>
      </c>
      <c r="S23" s="36">
        <v>40</v>
      </c>
      <c r="T23" s="36">
        <v>0</v>
      </c>
      <c r="U23" s="36">
        <v>15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5</v>
      </c>
      <c r="AB23" s="36">
        <v>0</v>
      </c>
      <c r="AC23" s="36">
        <v>0</v>
      </c>
      <c r="AD23" s="36">
        <v>50</v>
      </c>
      <c r="AE23" s="36">
        <v>0</v>
      </c>
      <c r="AF23" s="36">
        <v>20</v>
      </c>
      <c r="AG23" s="36">
        <v>0</v>
      </c>
      <c r="AH23" s="36">
        <v>0</v>
      </c>
      <c r="AI23" s="37">
        <v>70</v>
      </c>
      <c r="AJ23" s="36">
        <v>4320</v>
      </c>
      <c r="AK23" s="86">
        <f t="shared" si="0"/>
        <v>0.44675925925925924</v>
      </c>
    </row>
    <row r="24" spans="1:37" x14ac:dyDescent="0.25">
      <c r="A24" s="2" t="s">
        <v>18</v>
      </c>
      <c r="B24" s="34" t="s">
        <v>19</v>
      </c>
      <c r="C24" s="35">
        <v>0</v>
      </c>
      <c r="D24" s="36">
        <v>90</v>
      </c>
      <c r="E24" s="36">
        <v>0</v>
      </c>
      <c r="F24" s="36">
        <v>20</v>
      </c>
      <c r="G24" s="36">
        <v>15</v>
      </c>
      <c r="H24" s="36">
        <v>0</v>
      </c>
      <c r="I24" s="36">
        <v>325</v>
      </c>
      <c r="J24" s="36">
        <v>0</v>
      </c>
      <c r="K24" s="36">
        <v>0</v>
      </c>
      <c r="L24" s="36">
        <v>10</v>
      </c>
      <c r="M24" s="36">
        <v>360</v>
      </c>
      <c r="N24" s="36">
        <v>3950</v>
      </c>
      <c r="O24" s="36">
        <v>0</v>
      </c>
      <c r="P24" s="36">
        <v>2760</v>
      </c>
      <c r="Q24" s="36">
        <v>0</v>
      </c>
      <c r="R24" s="36">
        <v>0</v>
      </c>
      <c r="S24" s="36">
        <v>0</v>
      </c>
      <c r="T24" s="36">
        <v>0</v>
      </c>
      <c r="U24" s="36">
        <v>220</v>
      </c>
      <c r="V24" s="36">
        <v>0</v>
      </c>
      <c r="W24" s="36">
        <v>0</v>
      </c>
      <c r="X24" s="36">
        <v>0</v>
      </c>
      <c r="Y24" s="36">
        <v>0</v>
      </c>
      <c r="Z24" s="36">
        <v>90</v>
      </c>
      <c r="AA24" s="36">
        <v>25</v>
      </c>
      <c r="AB24" s="36">
        <v>0</v>
      </c>
      <c r="AC24" s="36">
        <v>0</v>
      </c>
      <c r="AD24" s="36">
        <v>10</v>
      </c>
      <c r="AE24" s="36">
        <v>0</v>
      </c>
      <c r="AF24" s="36">
        <v>20</v>
      </c>
      <c r="AG24" s="36">
        <v>0</v>
      </c>
      <c r="AH24" s="36">
        <v>0</v>
      </c>
      <c r="AI24" s="37">
        <v>20</v>
      </c>
      <c r="AJ24" s="36">
        <v>3980</v>
      </c>
      <c r="AK24" s="86">
        <f t="shared" si="0"/>
        <v>0.69346733668341709</v>
      </c>
    </row>
    <row r="25" spans="1:37" x14ac:dyDescent="0.25">
      <c r="A25" s="2" t="s">
        <v>118</v>
      </c>
      <c r="B25" s="34" t="s">
        <v>119</v>
      </c>
      <c r="C25" s="35">
        <v>0</v>
      </c>
      <c r="D25" s="36">
        <v>1470</v>
      </c>
      <c r="E25" s="36">
        <v>0</v>
      </c>
      <c r="F25" s="36">
        <v>0</v>
      </c>
      <c r="G25" s="36">
        <v>65</v>
      </c>
      <c r="H25" s="36">
        <v>0</v>
      </c>
      <c r="I25" s="36">
        <v>0</v>
      </c>
      <c r="J25" s="36">
        <v>0</v>
      </c>
      <c r="K25" s="36">
        <v>0</v>
      </c>
      <c r="L25" s="36">
        <v>1235</v>
      </c>
      <c r="M25" s="36">
        <v>460</v>
      </c>
      <c r="N25" s="36">
        <v>3920</v>
      </c>
      <c r="O25" s="36">
        <v>0</v>
      </c>
      <c r="P25" s="36">
        <v>135</v>
      </c>
      <c r="Q25" s="36">
        <v>15</v>
      </c>
      <c r="R25" s="36">
        <v>0</v>
      </c>
      <c r="S25" s="36">
        <v>10</v>
      </c>
      <c r="T25" s="36">
        <v>0</v>
      </c>
      <c r="U25" s="36">
        <v>40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20</v>
      </c>
      <c r="AB25" s="36">
        <v>0</v>
      </c>
      <c r="AC25" s="36">
        <v>0</v>
      </c>
      <c r="AD25" s="36">
        <v>0</v>
      </c>
      <c r="AE25" s="36">
        <v>10</v>
      </c>
      <c r="AF25" s="36">
        <v>270</v>
      </c>
      <c r="AG25" s="36">
        <v>30</v>
      </c>
      <c r="AH25" s="36">
        <v>0</v>
      </c>
      <c r="AI25" s="37">
        <v>125</v>
      </c>
      <c r="AJ25" s="36">
        <v>3955</v>
      </c>
      <c r="AK25" s="86">
        <f t="shared" si="0"/>
        <v>3.4134007585335017E-2</v>
      </c>
    </row>
    <row r="26" spans="1:37" x14ac:dyDescent="0.25">
      <c r="A26" s="2" t="s">
        <v>30</v>
      </c>
      <c r="B26" s="34" t="s">
        <v>221</v>
      </c>
      <c r="C26" s="35">
        <v>85</v>
      </c>
      <c r="D26" s="36">
        <v>105</v>
      </c>
      <c r="E26" s="36">
        <v>0</v>
      </c>
      <c r="F26" s="36">
        <v>100</v>
      </c>
      <c r="G26" s="36">
        <v>0</v>
      </c>
      <c r="H26" s="36">
        <v>10</v>
      </c>
      <c r="I26" s="36">
        <v>450</v>
      </c>
      <c r="J26" s="36">
        <v>5</v>
      </c>
      <c r="K26" s="36">
        <v>0</v>
      </c>
      <c r="L26" s="36">
        <v>210</v>
      </c>
      <c r="M26" s="36">
        <v>145</v>
      </c>
      <c r="N26" s="36">
        <v>3735</v>
      </c>
      <c r="O26" s="36">
        <v>10</v>
      </c>
      <c r="P26" s="36">
        <v>1610</v>
      </c>
      <c r="Q26" s="36">
        <v>0</v>
      </c>
      <c r="R26" s="36">
        <v>0</v>
      </c>
      <c r="S26" s="36">
        <v>40</v>
      </c>
      <c r="T26" s="36">
        <v>5</v>
      </c>
      <c r="U26" s="36">
        <v>250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36">
        <v>90</v>
      </c>
      <c r="AB26" s="36">
        <v>5</v>
      </c>
      <c r="AC26" s="36">
        <v>0</v>
      </c>
      <c r="AD26" s="36">
        <v>5</v>
      </c>
      <c r="AE26" s="36">
        <v>0</v>
      </c>
      <c r="AF26" s="36">
        <v>25</v>
      </c>
      <c r="AG26" s="36">
        <v>0</v>
      </c>
      <c r="AH26" s="36">
        <v>0</v>
      </c>
      <c r="AI26" s="37">
        <v>660</v>
      </c>
      <c r="AJ26" s="36">
        <v>3850</v>
      </c>
      <c r="AK26" s="86">
        <f t="shared" si="0"/>
        <v>0.41818181818181815</v>
      </c>
    </row>
    <row r="27" spans="1:37" x14ac:dyDescent="0.25">
      <c r="A27" s="2" t="s">
        <v>160</v>
      </c>
      <c r="B27" s="34" t="s">
        <v>161</v>
      </c>
      <c r="C27" s="35">
        <v>0</v>
      </c>
      <c r="D27" s="36">
        <v>10</v>
      </c>
      <c r="E27" s="36">
        <v>0</v>
      </c>
      <c r="F27" s="36">
        <v>10</v>
      </c>
      <c r="G27" s="36">
        <v>0</v>
      </c>
      <c r="H27" s="36">
        <v>0</v>
      </c>
      <c r="I27" s="36">
        <v>60</v>
      </c>
      <c r="J27" s="36">
        <v>20</v>
      </c>
      <c r="K27" s="36">
        <v>0</v>
      </c>
      <c r="L27" s="36">
        <v>0</v>
      </c>
      <c r="M27" s="36">
        <v>3185</v>
      </c>
      <c r="N27" s="36">
        <v>3610</v>
      </c>
      <c r="O27" s="36">
        <v>10</v>
      </c>
      <c r="P27" s="36">
        <v>35</v>
      </c>
      <c r="Q27" s="36">
        <v>0</v>
      </c>
      <c r="R27" s="36">
        <v>0</v>
      </c>
      <c r="S27" s="36">
        <v>0</v>
      </c>
      <c r="T27" s="36">
        <v>0</v>
      </c>
      <c r="U27" s="36">
        <v>25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20</v>
      </c>
      <c r="AB27" s="36">
        <v>5</v>
      </c>
      <c r="AC27" s="36">
        <v>0</v>
      </c>
      <c r="AD27" s="36">
        <v>0</v>
      </c>
      <c r="AE27" s="36">
        <v>0</v>
      </c>
      <c r="AF27" s="36">
        <v>190</v>
      </c>
      <c r="AG27" s="36">
        <v>0</v>
      </c>
      <c r="AH27" s="36">
        <v>0</v>
      </c>
      <c r="AI27" s="37">
        <v>45</v>
      </c>
      <c r="AJ27" s="36">
        <v>3625</v>
      </c>
      <c r="AK27" s="86">
        <f t="shared" si="0"/>
        <v>9.655172413793104E-3</v>
      </c>
    </row>
    <row r="28" spans="1:37" x14ac:dyDescent="0.25">
      <c r="A28" s="2" t="s">
        <v>190</v>
      </c>
      <c r="B28" s="34" t="s">
        <v>191</v>
      </c>
      <c r="C28" s="35">
        <v>0</v>
      </c>
      <c r="D28" s="36">
        <v>0</v>
      </c>
      <c r="E28" s="36">
        <v>0</v>
      </c>
      <c r="F28" s="36">
        <v>5</v>
      </c>
      <c r="G28" s="36">
        <v>0</v>
      </c>
      <c r="H28" s="36">
        <v>0</v>
      </c>
      <c r="I28" s="36">
        <v>35</v>
      </c>
      <c r="J28" s="36">
        <v>0</v>
      </c>
      <c r="K28" s="36">
        <v>0</v>
      </c>
      <c r="L28" s="36">
        <v>0</v>
      </c>
      <c r="M28" s="36">
        <v>3205</v>
      </c>
      <c r="N28" s="36">
        <v>3500</v>
      </c>
      <c r="O28" s="36">
        <v>0</v>
      </c>
      <c r="P28" s="36">
        <v>5</v>
      </c>
      <c r="Q28" s="36">
        <v>0</v>
      </c>
      <c r="R28" s="36">
        <v>0</v>
      </c>
      <c r="S28" s="36">
        <v>0</v>
      </c>
      <c r="T28" s="36">
        <v>5</v>
      </c>
      <c r="U28" s="36">
        <v>160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5</v>
      </c>
      <c r="AB28" s="36">
        <v>0</v>
      </c>
      <c r="AC28" s="36">
        <v>0</v>
      </c>
      <c r="AD28" s="36">
        <v>0</v>
      </c>
      <c r="AE28" s="36">
        <v>0</v>
      </c>
      <c r="AF28" s="36">
        <v>10</v>
      </c>
      <c r="AG28" s="36">
        <v>0</v>
      </c>
      <c r="AH28" s="36">
        <v>0</v>
      </c>
      <c r="AI28" s="37">
        <v>60</v>
      </c>
      <c r="AJ28" s="36">
        <v>3510</v>
      </c>
      <c r="AK28" s="86">
        <f t="shared" si="0"/>
        <v>1.4245014245014246E-3</v>
      </c>
    </row>
    <row r="29" spans="1:37" x14ac:dyDescent="0.25">
      <c r="A29" s="2" t="s">
        <v>50</v>
      </c>
      <c r="B29" s="34" t="s">
        <v>51</v>
      </c>
      <c r="C29" s="35">
        <v>45</v>
      </c>
      <c r="D29" s="36">
        <v>90</v>
      </c>
      <c r="E29" s="36">
        <v>0</v>
      </c>
      <c r="F29" s="36">
        <v>80</v>
      </c>
      <c r="G29" s="36">
        <v>0</v>
      </c>
      <c r="H29" s="36">
        <v>5</v>
      </c>
      <c r="I29" s="36">
        <v>1680</v>
      </c>
      <c r="J29" s="36">
        <v>10</v>
      </c>
      <c r="K29" s="36">
        <v>0</v>
      </c>
      <c r="L29" s="36">
        <v>0</v>
      </c>
      <c r="M29" s="36">
        <v>10</v>
      </c>
      <c r="N29" s="36">
        <v>3360</v>
      </c>
      <c r="O29" s="36">
        <v>0</v>
      </c>
      <c r="P29" s="36">
        <v>1010</v>
      </c>
      <c r="Q29" s="36">
        <v>0</v>
      </c>
      <c r="R29" s="36">
        <v>0</v>
      </c>
      <c r="S29" s="36">
        <v>0</v>
      </c>
      <c r="T29" s="36">
        <v>5</v>
      </c>
      <c r="U29" s="36">
        <v>110</v>
      </c>
      <c r="V29" s="36">
        <v>5</v>
      </c>
      <c r="W29" s="36">
        <v>0</v>
      </c>
      <c r="X29" s="36">
        <v>20</v>
      </c>
      <c r="Y29" s="36">
        <v>0</v>
      </c>
      <c r="Z29" s="36">
        <v>0</v>
      </c>
      <c r="AA29" s="36">
        <v>230</v>
      </c>
      <c r="AB29" s="36">
        <v>10</v>
      </c>
      <c r="AC29" s="36">
        <v>0</v>
      </c>
      <c r="AD29" s="36">
        <v>0</v>
      </c>
      <c r="AE29" s="36">
        <v>0</v>
      </c>
      <c r="AF29" s="36">
        <v>115</v>
      </c>
      <c r="AG29" s="36">
        <v>0</v>
      </c>
      <c r="AH29" s="36">
        <v>0</v>
      </c>
      <c r="AI29" s="37">
        <v>0</v>
      </c>
      <c r="AJ29" s="36">
        <v>3460</v>
      </c>
      <c r="AK29" s="86">
        <f t="shared" si="0"/>
        <v>0.29190751445086704</v>
      </c>
    </row>
    <row r="30" spans="1:37" x14ac:dyDescent="0.25">
      <c r="A30" s="2" t="s">
        <v>90</v>
      </c>
      <c r="B30" s="34" t="s">
        <v>91</v>
      </c>
      <c r="C30" s="35">
        <v>135</v>
      </c>
      <c r="D30" s="36">
        <v>30</v>
      </c>
      <c r="E30" s="36">
        <v>5</v>
      </c>
      <c r="F30" s="36">
        <v>5</v>
      </c>
      <c r="G30" s="36">
        <v>775</v>
      </c>
      <c r="H30" s="36">
        <v>5</v>
      </c>
      <c r="I30" s="36">
        <v>380</v>
      </c>
      <c r="J30" s="36">
        <v>10</v>
      </c>
      <c r="K30" s="36">
        <v>0</v>
      </c>
      <c r="L30" s="36">
        <v>170</v>
      </c>
      <c r="M30" s="36">
        <v>25</v>
      </c>
      <c r="N30" s="36">
        <v>3440</v>
      </c>
      <c r="O30" s="36">
        <v>0</v>
      </c>
      <c r="P30" s="36">
        <v>270</v>
      </c>
      <c r="Q30" s="36">
        <v>0</v>
      </c>
      <c r="R30" s="36">
        <v>0</v>
      </c>
      <c r="S30" s="36">
        <v>35</v>
      </c>
      <c r="T30" s="36">
        <v>5</v>
      </c>
      <c r="U30" s="36">
        <v>520</v>
      </c>
      <c r="V30" s="36">
        <v>0</v>
      </c>
      <c r="W30" s="36">
        <v>5</v>
      </c>
      <c r="X30" s="36">
        <v>5</v>
      </c>
      <c r="Y30" s="36">
        <v>0</v>
      </c>
      <c r="Z30" s="36">
        <v>0</v>
      </c>
      <c r="AA30" s="36">
        <v>30</v>
      </c>
      <c r="AB30" s="36">
        <v>0</v>
      </c>
      <c r="AC30" s="36">
        <v>10</v>
      </c>
      <c r="AD30" s="36">
        <v>0</v>
      </c>
      <c r="AE30" s="36">
        <v>5</v>
      </c>
      <c r="AF30" s="36">
        <v>55</v>
      </c>
      <c r="AG30" s="36">
        <v>10</v>
      </c>
      <c r="AH30" s="36">
        <v>5</v>
      </c>
      <c r="AI30" s="37">
        <v>915</v>
      </c>
      <c r="AJ30" s="36">
        <v>3455</v>
      </c>
      <c r="AK30" s="86">
        <f t="shared" si="0"/>
        <v>7.8147612156295218E-2</v>
      </c>
    </row>
    <row r="31" spans="1:37" x14ac:dyDescent="0.25">
      <c r="A31" s="2" t="s">
        <v>24</v>
      </c>
      <c r="B31" s="34" t="s">
        <v>25</v>
      </c>
      <c r="C31" s="35">
        <v>0</v>
      </c>
      <c r="D31" s="36">
        <v>25</v>
      </c>
      <c r="E31" s="36">
        <v>0</v>
      </c>
      <c r="F31" s="36">
        <v>15</v>
      </c>
      <c r="G31" s="36">
        <v>0</v>
      </c>
      <c r="H31" s="36">
        <v>0</v>
      </c>
      <c r="I31" s="36">
        <v>170</v>
      </c>
      <c r="J31" s="36">
        <v>0</v>
      </c>
      <c r="K31" s="36">
        <v>0</v>
      </c>
      <c r="L31" s="36">
        <v>40</v>
      </c>
      <c r="M31" s="36">
        <v>605</v>
      </c>
      <c r="N31" s="36">
        <v>3340</v>
      </c>
      <c r="O31" s="36">
        <v>0</v>
      </c>
      <c r="P31" s="36">
        <v>2120</v>
      </c>
      <c r="Q31" s="36">
        <v>0</v>
      </c>
      <c r="R31" s="36">
        <v>0</v>
      </c>
      <c r="S31" s="36">
        <v>0</v>
      </c>
      <c r="T31" s="36">
        <v>0</v>
      </c>
      <c r="U31" s="36">
        <v>280</v>
      </c>
      <c r="V31" s="36">
        <v>0</v>
      </c>
      <c r="W31" s="36">
        <v>0</v>
      </c>
      <c r="X31" s="36">
        <v>0</v>
      </c>
      <c r="Y31" s="36">
        <v>0</v>
      </c>
      <c r="Z31" s="36">
        <v>45</v>
      </c>
      <c r="AA31" s="36">
        <v>30</v>
      </c>
      <c r="AB31" s="36">
        <v>0</v>
      </c>
      <c r="AC31" s="36">
        <v>0</v>
      </c>
      <c r="AD31" s="36">
        <v>0</v>
      </c>
      <c r="AE31" s="36">
        <v>0</v>
      </c>
      <c r="AF31" s="36">
        <v>0</v>
      </c>
      <c r="AG31" s="36">
        <v>0</v>
      </c>
      <c r="AH31" s="36">
        <v>0</v>
      </c>
      <c r="AI31" s="37">
        <v>5</v>
      </c>
      <c r="AJ31" s="36">
        <v>3360</v>
      </c>
      <c r="AK31" s="86">
        <f t="shared" si="0"/>
        <v>0.63095238095238093</v>
      </c>
    </row>
    <row r="32" spans="1:37" x14ac:dyDescent="0.25">
      <c r="A32" s="2" t="s">
        <v>32</v>
      </c>
      <c r="B32" s="34" t="s">
        <v>33</v>
      </c>
      <c r="C32" s="35">
        <v>5</v>
      </c>
      <c r="D32" s="36">
        <v>125</v>
      </c>
      <c r="E32" s="36">
        <v>0</v>
      </c>
      <c r="F32" s="36">
        <v>20</v>
      </c>
      <c r="G32" s="36">
        <v>0</v>
      </c>
      <c r="H32" s="36">
        <v>0</v>
      </c>
      <c r="I32" s="36">
        <v>360</v>
      </c>
      <c r="J32" s="36">
        <v>5</v>
      </c>
      <c r="K32" s="36">
        <v>0</v>
      </c>
      <c r="L32" s="36">
        <v>40</v>
      </c>
      <c r="M32" s="36">
        <v>20</v>
      </c>
      <c r="N32" s="36">
        <v>3275</v>
      </c>
      <c r="O32" s="36">
        <v>10</v>
      </c>
      <c r="P32" s="36">
        <v>1475</v>
      </c>
      <c r="Q32" s="36">
        <v>0</v>
      </c>
      <c r="R32" s="36">
        <v>0</v>
      </c>
      <c r="S32" s="36">
        <v>15</v>
      </c>
      <c r="T32" s="36">
        <v>0</v>
      </c>
      <c r="U32" s="36">
        <v>50</v>
      </c>
      <c r="V32" s="36">
        <v>0</v>
      </c>
      <c r="W32" s="36">
        <v>0</v>
      </c>
      <c r="X32" s="36">
        <v>20</v>
      </c>
      <c r="Y32" s="36">
        <v>0</v>
      </c>
      <c r="Z32" s="36">
        <v>50</v>
      </c>
      <c r="AA32" s="36">
        <v>115</v>
      </c>
      <c r="AB32" s="36">
        <v>10</v>
      </c>
      <c r="AC32" s="36">
        <v>0</v>
      </c>
      <c r="AD32" s="36">
        <v>10</v>
      </c>
      <c r="AE32" s="36">
        <v>5</v>
      </c>
      <c r="AF32" s="36">
        <v>50</v>
      </c>
      <c r="AG32" s="36">
        <v>0</v>
      </c>
      <c r="AH32" s="36">
        <v>0</v>
      </c>
      <c r="AI32" s="37">
        <v>900</v>
      </c>
      <c r="AJ32" s="36">
        <v>3315</v>
      </c>
      <c r="AK32" s="86">
        <f t="shared" si="0"/>
        <v>0.44494720965309198</v>
      </c>
    </row>
    <row r="33" spans="1:37" x14ac:dyDescent="0.25">
      <c r="A33" s="2" t="s">
        <v>341</v>
      </c>
      <c r="B33" s="34" t="s">
        <v>342</v>
      </c>
      <c r="C33" s="35">
        <v>10</v>
      </c>
      <c r="D33" s="36">
        <v>230</v>
      </c>
      <c r="E33" s="36">
        <v>0</v>
      </c>
      <c r="F33" s="36">
        <v>40</v>
      </c>
      <c r="G33" s="36">
        <v>0</v>
      </c>
      <c r="H33" s="36">
        <v>5</v>
      </c>
      <c r="I33" s="36">
        <v>2130</v>
      </c>
      <c r="J33" s="36">
        <v>0</v>
      </c>
      <c r="K33" s="36">
        <v>0</v>
      </c>
      <c r="L33" s="36">
        <v>10</v>
      </c>
      <c r="M33" s="36">
        <v>0</v>
      </c>
      <c r="N33" s="36">
        <v>3110</v>
      </c>
      <c r="O33" s="36">
        <v>55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85</v>
      </c>
      <c r="V33" s="36">
        <v>0</v>
      </c>
      <c r="W33" s="36">
        <v>0</v>
      </c>
      <c r="X33" s="36">
        <v>20</v>
      </c>
      <c r="Y33" s="36">
        <v>0</v>
      </c>
      <c r="Z33" s="36">
        <v>0</v>
      </c>
      <c r="AA33" s="36">
        <v>395</v>
      </c>
      <c r="AB33" s="36">
        <v>0</v>
      </c>
      <c r="AC33" s="36">
        <v>0</v>
      </c>
      <c r="AD33" s="36">
        <v>5</v>
      </c>
      <c r="AE33" s="36">
        <v>0</v>
      </c>
      <c r="AF33" s="36">
        <v>140</v>
      </c>
      <c r="AG33" s="36">
        <v>0</v>
      </c>
      <c r="AH33" s="36">
        <v>0</v>
      </c>
      <c r="AI33" s="37">
        <v>0</v>
      </c>
      <c r="AJ33" s="36">
        <v>3160</v>
      </c>
      <c r="AK33" s="86">
        <f t="shared" si="0"/>
        <v>0</v>
      </c>
    </row>
    <row r="34" spans="1:37" x14ac:dyDescent="0.25">
      <c r="A34" s="2" t="s">
        <v>42</v>
      </c>
      <c r="B34" s="34" t="s">
        <v>43</v>
      </c>
      <c r="C34" s="35">
        <v>0</v>
      </c>
      <c r="D34" s="36">
        <v>115</v>
      </c>
      <c r="E34" s="36">
        <v>0</v>
      </c>
      <c r="F34" s="36">
        <v>20</v>
      </c>
      <c r="G34" s="36">
        <v>0</v>
      </c>
      <c r="H34" s="36">
        <v>0</v>
      </c>
      <c r="I34" s="36">
        <v>200</v>
      </c>
      <c r="J34" s="36">
        <v>0</v>
      </c>
      <c r="K34" s="36">
        <v>0</v>
      </c>
      <c r="L34" s="36">
        <v>25</v>
      </c>
      <c r="M34" s="36">
        <v>375</v>
      </c>
      <c r="N34" s="36">
        <v>3070</v>
      </c>
      <c r="O34" s="36">
        <v>0</v>
      </c>
      <c r="P34" s="36">
        <v>1320</v>
      </c>
      <c r="Q34" s="36">
        <v>0</v>
      </c>
      <c r="R34" s="36">
        <v>0</v>
      </c>
      <c r="S34" s="36">
        <v>0</v>
      </c>
      <c r="T34" s="36">
        <v>0</v>
      </c>
      <c r="U34" s="36">
        <v>855</v>
      </c>
      <c r="V34" s="36">
        <v>0</v>
      </c>
      <c r="W34" s="36">
        <v>0</v>
      </c>
      <c r="X34" s="36">
        <v>5</v>
      </c>
      <c r="Y34" s="36">
        <v>0</v>
      </c>
      <c r="Z34" s="36">
        <v>40</v>
      </c>
      <c r="AA34" s="36">
        <v>55</v>
      </c>
      <c r="AB34" s="36">
        <v>0</v>
      </c>
      <c r="AC34" s="36">
        <v>0</v>
      </c>
      <c r="AD34" s="36">
        <v>25</v>
      </c>
      <c r="AE34" s="36">
        <v>0</v>
      </c>
      <c r="AF34" s="36">
        <v>0</v>
      </c>
      <c r="AG34" s="36">
        <v>0</v>
      </c>
      <c r="AH34" s="36">
        <v>0</v>
      </c>
      <c r="AI34" s="37">
        <v>15</v>
      </c>
      <c r="AJ34" s="36">
        <v>3085</v>
      </c>
      <c r="AK34" s="86">
        <f t="shared" si="0"/>
        <v>0.42787682333873583</v>
      </c>
    </row>
    <row r="35" spans="1:37" x14ac:dyDescent="0.25">
      <c r="A35" s="2" t="s">
        <v>66</v>
      </c>
      <c r="B35" s="34" t="s">
        <v>67</v>
      </c>
      <c r="C35" s="35">
        <v>15</v>
      </c>
      <c r="D35" s="36">
        <v>235</v>
      </c>
      <c r="E35" s="36">
        <v>0</v>
      </c>
      <c r="F35" s="36">
        <v>15</v>
      </c>
      <c r="G35" s="36">
        <v>565</v>
      </c>
      <c r="H35" s="36">
        <v>0</v>
      </c>
      <c r="I35" s="36">
        <v>495</v>
      </c>
      <c r="J35" s="36">
        <v>5</v>
      </c>
      <c r="K35" s="36">
        <v>0</v>
      </c>
      <c r="L35" s="36">
        <v>480</v>
      </c>
      <c r="M35" s="36">
        <v>165</v>
      </c>
      <c r="N35" s="36">
        <v>2875</v>
      </c>
      <c r="O35" s="36">
        <v>20</v>
      </c>
      <c r="P35" s="36">
        <v>505</v>
      </c>
      <c r="Q35" s="36">
        <v>0</v>
      </c>
      <c r="R35" s="36">
        <v>0</v>
      </c>
      <c r="S35" s="36">
        <v>15</v>
      </c>
      <c r="T35" s="36">
        <v>0</v>
      </c>
      <c r="U35" s="36">
        <v>50</v>
      </c>
      <c r="V35" s="36">
        <v>0</v>
      </c>
      <c r="W35" s="36">
        <v>0</v>
      </c>
      <c r="X35" s="36">
        <v>10</v>
      </c>
      <c r="Y35" s="36">
        <v>0</v>
      </c>
      <c r="Z35" s="36">
        <v>10</v>
      </c>
      <c r="AA35" s="36">
        <v>40</v>
      </c>
      <c r="AB35" s="36">
        <v>0</v>
      </c>
      <c r="AC35" s="36">
        <v>0</v>
      </c>
      <c r="AD35" s="36">
        <v>10</v>
      </c>
      <c r="AE35" s="36">
        <v>15</v>
      </c>
      <c r="AF35" s="36">
        <v>75</v>
      </c>
      <c r="AG35" s="36">
        <v>0</v>
      </c>
      <c r="AH35" s="36">
        <v>0</v>
      </c>
      <c r="AI35" s="37">
        <v>145</v>
      </c>
      <c r="AJ35" s="36">
        <v>2900</v>
      </c>
      <c r="AK35" s="86">
        <f t="shared" si="0"/>
        <v>0.17413793103448275</v>
      </c>
    </row>
    <row r="36" spans="1:37" x14ac:dyDescent="0.25">
      <c r="A36" s="2" t="s">
        <v>96</v>
      </c>
      <c r="B36" s="34" t="s">
        <v>97</v>
      </c>
      <c r="C36" s="35">
        <v>35</v>
      </c>
      <c r="D36" s="36">
        <v>40</v>
      </c>
      <c r="E36" s="36">
        <v>0</v>
      </c>
      <c r="F36" s="36">
        <v>20</v>
      </c>
      <c r="G36" s="36">
        <v>270</v>
      </c>
      <c r="H36" s="36">
        <v>0</v>
      </c>
      <c r="I36" s="36">
        <v>375</v>
      </c>
      <c r="J36" s="36">
        <v>0</v>
      </c>
      <c r="K36" s="36">
        <v>0</v>
      </c>
      <c r="L36" s="36">
        <v>960</v>
      </c>
      <c r="M36" s="36">
        <v>65</v>
      </c>
      <c r="N36" s="36">
        <v>2820</v>
      </c>
      <c r="O36" s="36">
        <v>5</v>
      </c>
      <c r="P36" s="36">
        <v>245</v>
      </c>
      <c r="Q36" s="36">
        <v>5</v>
      </c>
      <c r="R36" s="36">
        <v>0</v>
      </c>
      <c r="S36" s="36">
        <v>25</v>
      </c>
      <c r="T36" s="36">
        <v>0</v>
      </c>
      <c r="U36" s="36">
        <v>335</v>
      </c>
      <c r="V36" s="36">
        <v>0</v>
      </c>
      <c r="W36" s="36">
        <v>0</v>
      </c>
      <c r="X36" s="36">
        <v>0</v>
      </c>
      <c r="Y36" s="36">
        <v>0</v>
      </c>
      <c r="Z36" s="36">
        <v>20</v>
      </c>
      <c r="AA36" s="36">
        <v>90</v>
      </c>
      <c r="AB36" s="36">
        <v>0</v>
      </c>
      <c r="AC36" s="36">
        <v>5</v>
      </c>
      <c r="AD36" s="36">
        <v>5</v>
      </c>
      <c r="AE36" s="36">
        <v>0</v>
      </c>
      <c r="AF36" s="36">
        <v>160</v>
      </c>
      <c r="AG36" s="36">
        <v>30</v>
      </c>
      <c r="AH36" s="36">
        <v>0</v>
      </c>
      <c r="AI36" s="37">
        <v>145</v>
      </c>
      <c r="AJ36" s="36">
        <v>2855</v>
      </c>
      <c r="AK36" s="86">
        <f t="shared" si="0"/>
        <v>8.5814360770577927E-2</v>
      </c>
    </row>
    <row r="37" spans="1:37" x14ac:dyDescent="0.25">
      <c r="A37" s="2" t="s">
        <v>146</v>
      </c>
      <c r="B37" s="34" t="s">
        <v>147</v>
      </c>
      <c r="C37" s="35">
        <v>0</v>
      </c>
      <c r="D37" s="36">
        <v>5</v>
      </c>
      <c r="E37" s="36">
        <v>0</v>
      </c>
      <c r="F37" s="36">
        <v>0</v>
      </c>
      <c r="G37" s="36">
        <v>0</v>
      </c>
      <c r="H37" s="36">
        <v>0</v>
      </c>
      <c r="I37" s="36">
        <v>10</v>
      </c>
      <c r="J37" s="36">
        <v>0</v>
      </c>
      <c r="K37" s="36">
        <v>0</v>
      </c>
      <c r="L37" s="36">
        <v>0</v>
      </c>
      <c r="M37" s="36">
        <v>1385</v>
      </c>
      <c r="N37" s="36">
        <v>2740</v>
      </c>
      <c r="O37" s="36">
        <v>0</v>
      </c>
      <c r="P37" s="36">
        <v>50</v>
      </c>
      <c r="Q37" s="36">
        <v>0</v>
      </c>
      <c r="R37" s="36">
        <v>0</v>
      </c>
      <c r="S37" s="36">
        <v>0</v>
      </c>
      <c r="T37" s="36">
        <v>0</v>
      </c>
      <c r="U37" s="36">
        <v>1155</v>
      </c>
      <c r="V37" s="36">
        <v>0</v>
      </c>
      <c r="W37" s="36">
        <v>0</v>
      </c>
      <c r="X37" s="36">
        <v>0</v>
      </c>
      <c r="Y37" s="36">
        <v>0</v>
      </c>
      <c r="Z37" s="36">
        <v>0</v>
      </c>
      <c r="AA37" s="36">
        <v>0</v>
      </c>
      <c r="AB37" s="36">
        <v>5</v>
      </c>
      <c r="AC37" s="36">
        <v>0</v>
      </c>
      <c r="AD37" s="36">
        <v>0</v>
      </c>
      <c r="AE37" s="36">
        <v>0</v>
      </c>
      <c r="AF37" s="36">
        <v>110</v>
      </c>
      <c r="AG37" s="36">
        <v>0</v>
      </c>
      <c r="AH37" s="36">
        <v>0</v>
      </c>
      <c r="AI37" s="37">
        <v>0</v>
      </c>
      <c r="AJ37" s="36">
        <v>2745</v>
      </c>
      <c r="AK37" s="86">
        <f t="shared" si="0"/>
        <v>1.8214936247723135E-2</v>
      </c>
    </row>
    <row r="38" spans="1:37" x14ac:dyDescent="0.25">
      <c r="A38" s="2" t="s">
        <v>48</v>
      </c>
      <c r="B38" s="34" t="s">
        <v>49</v>
      </c>
      <c r="C38" s="35">
        <v>5</v>
      </c>
      <c r="D38" s="36">
        <v>85</v>
      </c>
      <c r="E38" s="36">
        <v>0</v>
      </c>
      <c r="F38" s="36">
        <v>375</v>
      </c>
      <c r="G38" s="36">
        <v>220</v>
      </c>
      <c r="H38" s="36">
        <v>0</v>
      </c>
      <c r="I38" s="36">
        <v>185</v>
      </c>
      <c r="J38" s="36">
        <v>0</v>
      </c>
      <c r="K38" s="36">
        <v>0</v>
      </c>
      <c r="L38" s="36">
        <v>50</v>
      </c>
      <c r="M38" s="36">
        <v>0</v>
      </c>
      <c r="N38" s="36">
        <v>2315</v>
      </c>
      <c r="O38" s="36">
        <v>0</v>
      </c>
      <c r="P38" s="36">
        <v>1090</v>
      </c>
      <c r="Q38" s="36">
        <v>0</v>
      </c>
      <c r="R38" s="36">
        <v>0</v>
      </c>
      <c r="S38" s="36">
        <v>5</v>
      </c>
      <c r="T38" s="36">
        <v>0</v>
      </c>
      <c r="U38" s="36">
        <v>220</v>
      </c>
      <c r="V38" s="36">
        <v>0</v>
      </c>
      <c r="W38" s="36">
        <v>0</v>
      </c>
      <c r="X38" s="36">
        <v>0</v>
      </c>
      <c r="Y38" s="36">
        <v>0</v>
      </c>
      <c r="Z38" s="36">
        <v>0</v>
      </c>
      <c r="AA38" s="36">
        <v>40</v>
      </c>
      <c r="AB38" s="36">
        <v>0</v>
      </c>
      <c r="AC38" s="36">
        <v>0</v>
      </c>
      <c r="AD38" s="36">
        <v>10</v>
      </c>
      <c r="AE38" s="36">
        <v>5</v>
      </c>
      <c r="AF38" s="36">
        <v>15</v>
      </c>
      <c r="AG38" s="36">
        <v>0</v>
      </c>
      <c r="AH38" s="36">
        <v>0</v>
      </c>
      <c r="AI38" s="37">
        <v>370</v>
      </c>
      <c r="AJ38" s="36">
        <v>2695</v>
      </c>
      <c r="AK38" s="86">
        <f t="shared" si="0"/>
        <v>0.40445269016697588</v>
      </c>
    </row>
    <row r="39" spans="1:37" x14ac:dyDescent="0.25">
      <c r="A39" s="2" t="s">
        <v>20</v>
      </c>
      <c r="B39" s="34" t="s">
        <v>21</v>
      </c>
      <c r="C39" s="35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5</v>
      </c>
      <c r="M39" s="36">
        <v>25</v>
      </c>
      <c r="N39" s="36">
        <v>2445</v>
      </c>
      <c r="O39" s="36">
        <v>0</v>
      </c>
      <c r="P39" s="36">
        <v>2405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  <c r="AA39" s="36">
        <v>5</v>
      </c>
      <c r="AB39" s="36">
        <v>0</v>
      </c>
      <c r="AC39" s="36">
        <v>0</v>
      </c>
      <c r="AD39" s="36">
        <v>0</v>
      </c>
      <c r="AE39" s="36">
        <v>0</v>
      </c>
      <c r="AF39" s="36">
        <v>0</v>
      </c>
      <c r="AG39" s="36">
        <v>0</v>
      </c>
      <c r="AH39" s="36">
        <v>0</v>
      </c>
      <c r="AI39" s="37">
        <v>0</v>
      </c>
      <c r="AJ39" s="36">
        <v>2450</v>
      </c>
      <c r="AK39" s="86">
        <f t="shared" si="0"/>
        <v>0.98163265306122449</v>
      </c>
    </row>
    <row r="40" spans="1:37" x14ac:dyDescent="0.25">
      <c r="A40" s="2" t="s">
        <v>68</v>
      </c>
      <c r="B40" s="34" t="s">
        <v>69</v>
      </c>
      <c r="C40" s="35">
        <v>25</v>
      </c>
      <c r="D40" s="36">
        <v>75</v>
      </c>
      <c r="E40" s="36">
        <v>0</v>
      </c>
      <c r="F40" s="36">
        <v>20</v>
      </c>
      <c r="G40" s="36">
        <v>0</v>
      </c>
      <c r="H40" s="36">
        <v>0</v>
      </c>
      <c r="I40" s="36">
        <v>1445</v>
      </c>
      <c r="J40" s="36">
        <v>0</v>
      </c>
      <c r="K40" s="36">
        <v>0</v>
      </c>
      <c r="L40" s="36">
        <v>0</v>
      </c>
      <c r="M40" s="36">
        <v>0</v>
      </c>
      <c r="N40" s="36">
        <v>2290</v>
      </c>
      <c r="O40" s="36">
        <v>0</v>
      </c>
      <c r="P40" s="36">
        <v>485</v>
      </c>
      <c r="Q40" s="36">
        <v>0</v>
      </c>
      <c r="R40" s="36">
        <v>0</v>
      </c>
      <c r="S40" s="36">
        <v>0</v>
      </c>
      <c r="T40" s="36">
        <v>5</v>
      </c>
      <c r="U40" s="36">
        <v>40</v>
      </c>
      <c r="V40" s="36">
        <v>0</v>
      </c>
      <c r="W40" s="36">
        <v>0</v>
      </c>
      <c r="X40" s="36">
        <v>5</v>
      </c>
      <c r="Y40" s="36">
        <v>0</v>
      </c>
      <c r="Z40" s="36">
        <v>0</v>
      </c>
      <c r="AA40" s="36">
        <v>150</v>
      </c>
      <c r="AB40" s="36">
        <v>0</v>
      </c>
      <c r="AC40" s="36">
        <v>0</v>
      </c>
      <c r="AD40" s="36">
        <v>0</v>
      </c>
      <c r="AE40" s="36">
        <v>0</v>
      </c>
      <c r="AF40" s="36">
        <v>40</v>
      </c>
      <c r="AG40" s="36">
        <v>0</v>
      </c>
      <c r="AH40" s="36">
        <v>0</v>
      </c>
      <c r="AI40" s="37">
        <v>0</v>
      </c>
      <c r="AJ40" s="36">
        <v>2320</v>
      </c>
      <c r="AK40" s="86">
        <f t="shared" si="0"/>
        <v>0.20905172413793102</v>
      </c>
    </row>
    <row r="41" spans="1:37" x14ac:dyDescent="0.25">
      <c r="A41" s="2" t="s">
        <v>54</v>
      </c>
      <c r="B41" s="34" t="s">
        <v>55</v>
      </c>
      <c r="C41" s="35">
        <v>35</v>
      </c>
      <c r="D41" s="36">
        <v>120</v>
      </c>
      <c r="E41" s="36">
        <v>0</v>
      </c>
      <c r="F41" s="36">
        <v>5</v>
      </c>
      <c r="G41" s="36">
        <v>0</v>
      </c>
      <c r="H41" s="36">
        <v>250</v>
      </c>
      <c r="I41" s="36">
        <v>695</v>
      </c>
      <c r="J41" s="36">
        <v>5</v>
      </c>
      <c r="K41" s="36">
        <v>0</v>
      </c>
      <c r="L41" s="36">
        <v>45</v>
      </c>
      <c r="M41" s="36">
        <v>65</v>
      </c>
      <c r="N41" s="36">
        <v>2290</v>
      </c>
      <c r="O41" s="36">
        <v>0</v>
      </c>
      <c r="P41" s="36">
        <v>885</v>
      </c>
      <c r="Q41" s="36">
        <v>0</v>
      </c>
      <c r="R41" s="36">
        <v>0</v>
      </c>
      <c r="S41" s="36">
        <v>0</v>
      </c>
      <c r="T41" s="36">
        <v>0</v>
      </c>
      <c r="U41" s="36">
        <v>10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6">
        <v>65</v>
      </c>
      <c r="AB41" s="36">
        <v>0</v>
      </c>
      <c r="AC41" s="36">
        <v>20</v>
      </c>
      <c r="AD41" s="36">
        <v>0</v>
      </c>
      <c r="AE41" s="36">
        <v>0</v>
      </c>
      <c r="AF41" s="36">
        <v>75</v>
      </c>
      <c r="AG41" s="36">
        <v>0</v>
      </c>
      <c r="AH41" s="36">
        <v>10</v>
      </c>
      <c r="AI41" s="37">
        <v>0</v>
      </c>
      <c r="AJ41" s="36">
        <v>2300</v>
      </c>
      <c r="AK41" s="86">
        <f t="shared" si="0"/>
        <v>0.38478260869565217</v>
      </c>
    </row>
    <row r="42" spans="1:37" x14ac:dyDescent="0.25">
      <c r="A42" s="2" t="s">
        <v>82</v>
      </c>
      <c r="B42" s="34" t="s">
        <v>83</v>
      </c>
      <c r="C42" s="35">
        <v>5</v>
      </c>
      <c r="D42" s="36">
        <v>5</v>
      </c>
      <c r="E42" s="36">
        <v>0</v>
      </c>
      <c r="F42" s="36">
        <v>5</v>
      </c>
      <c r="G42" s="36">
        <v>0</v>
      </c>
      <c r="H42" s="36">
        <v>20</v>
      </c>
      <c r="I42" s="36">
        <v>1170</v>
      </c>
      <c r="J42" s="36">
        <v>0</v>
      </c>
      <c r="K42" s="36">
        <v>0</v>
      </c>
      <c r="L42" s="36">
        <v>20</v>
      </c>
      <c r="M42" s="36">
        <v>20</v>
      </c>
      <c r="N42" s="36">
        <v>2140</v>
      </c>
      <c r="O42" s="36">
        <v>0</v>
      </c>
      <c r="P42" s="36">
        <v>370</v>
      </c>
      <c r="Q42" s="36">
        <v>0</v>
      </c>
      <c r="R42" s="36">
        <v>0</v>
      </c>
      <c r="S42" s="36">
        <v>0</v>
      </c>
      <c r="T42" s="36">
        <v>20</v>
      </c>
      <c r="U42" s="36">
        <v>30</v>
      </c>
      <c r="V42" s="36">
        <v>0</v>
      </c>
      <c r="W42" s="36">
        <v>0</v>
      </c>
      <c r="X42" s="36">
        <v>0</v>
      </c>
      <c r="Y42" s="36">
        <v>0</v>
      </c>
      <c r="Z42" s="36">
        <v>0</v>
      </c>
      <c r="AA42" s="36">
        <v>490</v>
      </c>
      <c r="AB42" s="36">
        <v>0</v>
      </c>
      <c r="AC42" s="36">
        <v>0</v>
      </c>
      <c r="AD42" s="36">
        <v>0</v>
      </c>
      <c r="AE42" s="36">
        <v>5</v>
      </c>
      <c r="AF42" s="36">
        <v>5</v>
      </c>
      <c r="AG42" s="36">
        <v>0</v>
      </c>
      <c r="AH42" s="36">
        <v>0</v>
      </c>
      <c r="AI42" s="37">
        <v>0</v>
      </c>
      <c r="AJ42" s="36">
        <v>2170</v>
      </c>
      <c r="AK42" s="86">
        <f t="shared" si="0"/>
        <v>0.17050691244239632</v>
      </c>
    </row>
    <row r="43" spans="1:37" x14ac:dyDescent="0.25">
      <c r="A43" s="2" t="s">
        <v>116</v>
      </c>
      <c r="B43" s="34" t="s">
        <v>117</v>
      </c>
      <c r="C43" s="35">
        <v>40</v>
      </c>
      <c r="D43" s="36">
        <v>65</v>
      </c>
      <c r="E43" s="36">
        <v>0</v>
      </c>
      <c r="F43" s="36">
        <v>65</v>
      </c>
      <c r="G43" s="36">
        <v>0</v>
      </c>
      <c r="H43" s="36">
        <v>0</v>
      </c>
      <c r="I43" s="36">
        <v>570</v>
      </c>
      <c r="J43" s="36">
        <v>15</v>
      </c>
      <c r="K43" s="36">
        <v>0</v>
      </c>
      <c r="L43" s="36">
        <v>45</v>
      </c>
      <c r="M43" s="36">
        <v>85</v>
      </c>
      <c r="N43" s="36">
        <v>2005</v>
      </c>
      <c r="O43" s="36">
        <v>15</v>
      </c>
      <c r="P43" s="36">
        <v>135</v>
      </c>
      <c r="Q43" s="36">
        <v>0</v>
      </c>
      <c r="R43" s="36">
        <v>0</v>
      </c>
      <c r="S43" s="36">
        <v>0</v>
      </c>
      <c r="T43" s="36">
        <v>0</v>
      </c>
      <c r="U43" s="36">
        <v>440</v>
      </c>
      <c r="V43" s="36">
        <v>0</v>
      </c>
      <c r="W43" s="36">
        <v>0</v>
      </c>
      <c r="X43" s="36">
        <v>10</v>
      </c>
      <c r="Y43" s="36">
        <v>0</v>
      </c>
      <c r="Z43" s="36">
        <v>130</v>
      </c>
      <c r="AA43" s="36">
        <v>290</v>
      </c>
      <c r="AB43" s="36">
        <v>0</v>
      </c>
      <c r="AC43" s="36">
        <v>0</v>
      </c>
      <c r="AD43" s="36">
        <v>45</v>
      </c>
      <c r="AE43" s="36">
        <v>0</v>
      </c>
      <c r="AF43" s="36">
        <v>70</v>
      </c>
      <c r="AG43" s="36">
        <v>0</v>
      </c>
      <c r="AH43" s="36">
        <v>0</v>
      </c>
      <c r="AI43" s="37">
        <v>35</v>
      </c>
      <c r="AJ43" s="36">
        <v>2080</v>
      </c>
      <c r="AK43" s="86">
        <f t="shared" si="0"/>
        <v>6.4903846153846159E-2</v>
      </c>
    </row>
    <row r="44" spans="1:37" x14ac:dyDescent="0.25">
      <c r="A44" s="2" t="s">
        <v>106</v>
      </c>
      <c r="B44" s="34" t="s">
        <v>107</v>
      </c>
      <c r="C44" s="35">
        <v>110</v>
      </c>
      <c r="D44" s="36">
        <v>5</v>
      </c>
      <c r="E44" s="36">
        <v>10</v>
      </c>
      <c r="F44" s="36">
        <v>45</v>
      </c>
      <c r="G44" s="36">
        <v>0</v>
      </c>
      <c r="H44" s="36">
        <v>5</v>
      </c>
      <c r="I44" s="36">
        <v>410</v>
      </c>
      <c r="J44" s="36">
        <v>95</v>
      </c>
      <c r="K44" s="36">
        <v>0</v>
      </c>
      <c r="L44" s="36">
        <v>120</v>
      </c>
      <c r="M44" s="36">
        <v>0</v>
      </c>
      <c r="N44" s="36">
        <v>1900</v>
      </c>
      <c r="O44" s="36">
        <v>20</v>
      </c>
      <c r="P44" s="36">
        <v>175</v>
      </c>
      <c r="Q44" s="36">
        <v>5</v>
      </c>
      <c r="R44" s="36">
        <v>0</v>
      </c>
      <c r="S44" s="36">
        <v>0</v>
      </c>
      <c r="T44" s="36">
        <v>0</v>
      </c>
      <c r="U44" s="36">
        <v>0</v>
      </c>
      <c r="V44" s="36">
        <v>0</v>
      </c>
      <c r="W44" s="36">
        <v>0</v>
      </c>
      <c r="X44" s="36">
        <v>0</v>
      </c>
      <c r="Y44" s="36">
        <v>0</v>
      </c>
      <c r="Z44" s="36">
        <v>0</v>
      </c>
      <c r="AA44" s="36">
        <v>25</v>
      </c>
      <c r="AB44" s="36">
        <v>55</v>
      </c>
      <c r="AC44" s="36">
        <v>0</v>
      </c>
      <c r="AD44" s="36">
        <v>5</v>
      </c>
      <c r="AE44" s="36">
        <v>10</v>
      </c>
      <c r="AF44" s="36">
        <v>435</v>
      </c>
      <c r="AG44" s="36">
        <v>0</v>
      </c>
      <c r="AH44" s="36">
        <v>0</v>
      </c>
      <c r="AI44" s="37">
        <v>455</v>
      </c>
      <c r="AJ44" s="36">
        <v>2005</v>
      </c>
      <c r="AK44" s="86">
        <f t="shared" si="0"/>
        <v>8.7281795511221949E-2</v>
      </c>
    </row>
    <row r="45" spans="1:37" x14ac:dyDescent="0.25">
      <c r="A45" s="2" t="s">
        <v>94</v>
      </c>
      <c r="B45" s="34" t="s">
        <v>95</v>
      </c>
      <c r="C45" s="35">
        <v>10</v>
      </c>
      <c r="D45" s="36">
        <v>20</v>
      </c>
      <c r="E45" s="36">
        <v>0</v>
      </c>
      <c r="F45" s="36">
        <v>50</v>
      </c>
      <c r="G45" s="36">
        <v>0</v>
      </c>
      <c r="H45" s="36">
        <v>20</v>
      </c>
      <c r="I45" s="36">
        <v>985</v>
      </c>
      <c r="J45" s="36">
        <v>0</v>
      </c>
      <c r="K45" s="36">
        <v>0</v>
      </c>
      <c r="L45" s="36">
        <v>0</v>
      </c>
      <c r="M45" s="36">
        <v>25</v>
      </c>
      <c r="N45" s="36">
        <v>1855</v>
      </c>
      <c r="O45" s="36">
        <v>0</v>
      </c>
      <c r="P45" s="36">
        <v>260</v>
      </c>
      <c r="Q45" s="36">
        <v>0</v>
      </c>
      <c r="R45" s="36">
        <v>0</v>
      </c>
      <c r="S45" s="36">
        <v>0</v>
      </c>
      <c r="T45" s="36">
        <v>5</v>
      </c>
      <c r="U45" s="36">
        <v>20</v>
      </c>
      <c r="V45" s="36">
        <v>0</v>
      </c>
      <c r="W45" s="36">
        <v>5</v>
      </c>
      <c r="X45" s="36">
        <v>0</v>
      </c>
      <c r="Y45" s="36">
        <v>15</v>
      </c>
      <c r="Z45" s="36">
        <v>0</v>
      </c>
      <c r="AA45" s="36">
        <v>280</v>
      </c>
      <c r="AB45" s="36">
        <v>0</v>
      </c>
      <c r="AC45" s="36">
        <v>5</v>
      </c>
      <c r="AD45" s="36">
        <v>5</v>
      </c>
      <c r="AE45" s="36">
        <v>0</v>
      </c>
      <c r="AF45" s="36">
        <v>160</v>
      </c>
      <c r="AG45" s="36">
        <v>5</v>
      </c>
      <c r="AH45" s="36">
        <v>0</v>
      </c>
      <c r="AI45" s="37">
        <v>15</v>
      </c>
      <c r="AJ45" s="36">
        <v>1910</v>
      </c>
      <c r="AK45" s="86">
        <f t="shared" si="0"/>
        <v>0.13612565445026178</v>
      </c>
    </row>
    <row r="46" spans="1:37" x14ac:dyDescent="0.25">
      <c r="A46" s="2" t="s">
        <v>88</v>
      </c>
      <c r="B46" s="34" t="s">
        <v>89</v>
      </c>
      <c r="C46" s="35">
        <v>20</v>
      </c>
      <c r="D46" s="36">
        <v>30</v>
      </c>
      <c r="E46" s="36">
        <v>0</v>
      </c>
      <c r="F46" s="36">
        <v>95</v>
      </c>
      <c r="G46" s="36">
        <v>0</v>
      </c>
      <c r="H46" s="36">
        <v>0</v>
      </c>
      <c r="I46" s="36">
        <v>290</v>
      </c>
      <c r="J46" s="36">
        <v>5</v>
      </c>
      <c r="K46" s="36">
        <v>0</v>
      </c>
      <c r="L46" s="36">
        <v>20</v>
      </c>
      <c r="M46" s="36">
        <v>430</v>
      </c>
      <c r="N46" s="36">
        <v>1790</v>
      </c>
      <c r="O46" s="36">
        <v>0</v>
      </c>
      <c r="P46" s="36">
        <v>285</v>
      </c>
      <c r="Q46" s="36">
        <v>5</v>
      </c>
      <c r="R46" s="36">
        <v>0</v>
      </c>
      <c r="S46" s="36">
        <v>0</v>
      </c>
      <c r="T46" s="36">
        <v>0</v>
      </c>
      <c r="U46" s="36">
        <v>365</v>
      </c>
      <c r="V46" s="36">
        <v>0</v>
      </c>
      <c r="W46" s="36">
        <v>0</v>
      </c>
      <c r="X46" s="36">
        <v>15</v>
      </c>
      <c r="Y46" s="36">
        <v>0</v>
      </c>
      <c r="Z46" s="36">
        <v>0</v>
      </c>
      <c r="AA46" s="36">
        <v>160</v>
      </c>
      <c r="AB46" s="36">
        <v>0</v>
      </c>
      <c r="AC46" s="36">
        <v>0</v>
      </c>
      <c r="AD46" s="36">
        <v>0</v>
      </c>
      <c r="AE46" s="36">
        <v>5</v>
      </c>
      <c r="AF46" s="36">
        <v>55</v>
      </c>
      <c r="AG46" s="36">
        <v>70</v>
      </c>
      <c r="AH46" s="36">
        <v>0</v>
      </c>
      <c r="AI46" s="37">
        <v>15</v>
      </c>
      <c r="AJ46" s="36">
        <v>1890</v>
      </c>
      <c r="AK46" s="86">
        <f t="shared" si="0"/>
        <v>0.15079365079365079</v>
      </c>
    </row>
    <row r="47" spans="1:37" x14ac:dyDescent="0.25">
      <c r="A47" s="2" t="s">
        <v>136</v>
      </c>
      <c r="B47" s="34" t="s">
        <v>137</v>
      </c>
      <c r="C47" s="35">
        <v>20</v>
      </c>
      <c r="D47" s="36">
        <v>180</v>
      </c>
      <c r="E47" s="36">
        <v>0</v>
      </c>
      <c r="F47" s="36">
        <v>5</v>
      </c>
      <c r="G47" s="36">
        <v>0</v>
      </c>
      <c r="H47" s="36">
        <v>5</v>
      </c>
      <c r="I47" s="36">
        <v>565</v>
      </c>
      <c r="J47" s="36">
        <v>0</v>
      </c>
      <c r="K47" s="36">
        <v>0</v>
      </c>
      <c r="L47" s="36">
        <v>115</v>
      </c>
      <c r="M47" s="36">
        <v>130</v>
      </c>
      <c r="N47" s="36">
        <v>1745</v>
      </c>
      <c r="O47" s="36">
        <v>30</v>
      </c>
      <c r="P47" s="36">
        <v>70</v>
      </c>
      <c r="Q47" s="36">
        <v>5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5</v>
      </c>
      <c r="Y47" s="36">
        <v>0</v>
      </c>
      <c r="Z47" s="36">
        <v>5</v>
      </c>
      <c r="AA47" s="36">
        <v>290</v>
      </c>
      <c r="AB47" s="36">
        <v>10</v>
      </c>
      <c r="AC47" s="36">
        <v>0</v>
      </c>
      <c r="AD47" s="36">
        <v>0</v>
      </c>
      <c r="AE47" s="36">
        <v>0</v>
      </c>
      <c r="AF47" s="36">
        <v>150</v>
      </c>
      <c r="AG47" s="36">
        <v>0</v>
      </c>
      <c r="AH47" s="36">
        <v>0</v>
      </c>
      <c r="AI47" s="37">
        <v>145</v>
      </c>
      <c r="AJ47" s="36">
        <v>1785</v>
      </c>
      <c r="AK47" s="86">
        <f t="shared" si="0"/>
        <v>3.9215686274509803E-2</v>
      </c>
    </row>
    <row r="48" spans="1:37" x14ac:dyDescent="0.25">
      <c r="A48" s="2" t="s">
        <v>100</v>
      </c>
      <c r="B48" s="34" t="s">
        <v>101</v>
      </c>
      <c r="C48" s="35">
        <v>20</v>
      </c>
      <c r="D48" s="36">
        <v>50</v>
      </c>
      <c r="E48" s="36">
        <v>5</v>
      </c>
      <c r="F48" s="36">
        <v>55</v>
      </c>
      <c r="G48" s="36">
        <v>0</v>
      </c>
      <c r="H48" s="36">
        <v>5</v>
      </c>
      <c r="I48" s="36">
        <v>280</v>
      </c>
      <c r="J48" s="36">
        <v>15</v>
      </c>
      <c r="K48" s="36">
        <v>0</v>
      </c>
      <c r="L48" s="36">
        <v>20</v>
      </c>
      <c r="M48" s="36">
        <v>5</v>
      </c>
      <c r="N48" s="36">
        <v>1665</v>
      </c>
      <c r="O48" s="36">
        <v>0</v>
      </c>
      <c r="P48" s="36">
        <v>205</v>
      </c>
      <c r="Q48" s="36">
        <v>10</v>
      </c>
      <c r="R48" s="36">
        <v>0</v>
      </c>
      <c r="S48" s="36">
        <v>5</v>
      </c>
      <c r="T48" s="36">
        <v>0</v>
      </c>
      <c r="U48" s="36">
        <v>95</v>
      </c>
      <c r="V48" s="36">
        <v>0</v>
      </c>
      <c r="W48" s="36">
        <v>0</v>
      </c>
      <c r="X48" s="36">
        <v>20</v>
      </c>
      <c r="Y48" s="36">
        <v>0</v>
      </c>
      <c r="Z48" s="36">
        <v>105</v>
      </c>
      <c r="AA48" s="36">
        <v>205</v>
      </c>
      <c r="AB48" s="36">
        <v>0</v>
      </c>
      <c r="AC48" s="36">
        <v>0</v>
      </c>
      <c r="AD48" s="36">
        <v>0</v>
      </c>
      <c r="AE48" s="36">
        <v>0</v>
      </c>
      <c r="AF48" s="36">
        <v>45</v>
      </c>
      <c r="AG48" s="36">
        <v>35</v>
      </c>
      <c r="AH48" s="36">
        <v>0</v>
      </c>
      <c r="AI48" s="37">
        <v>530</v>
      </c>
      <c r="AJ48" s="36">
        <v>1785</v>
      </c>
      <c r="AK48" s="86">
        <f t="shared" si="0"/>
        <v>0.11484593837535013</v>
      </c>
    </row>
    <row r="49" spans="1:37" x14ac:dyDescent="0.25">
      <c r="A49" s="2" t="s">
        <v>52</v>
      </c>
      <c r="B49" s="34" t="s">
        <v>223</v>
      </c>
      <c r="C49" s="35">
        <v>20</v>
      </c>
      <c r="D49" s="36">
        <v>85</v>
      </c>
      <c r="E49" s="36">
        <v>0</v>
      </c>
      <c r="F49" s="36">
        <v>60</v>
      </c>
      <c r="G49" s="36">
        <v>0</v>
      </c>
      <c r="H49" s="36">
        <v>5</v>
      </c>
      <c r="I49" s="36">
        <v>495</v>
      </c>
      <c r="J49" s="36">
        <v>0</v>
      </c>
      <c r="K49" s="36">
        <v>0</v>
      </c>
      <c r="L49" s="36">
        <v>0</v>
      </c>
      <c r="M49" s="36">
        <v>0</v>
      </c>
      <c r="N49" s="36">
        <v>1700</v>
      </c>
      <c r="O49" s="36">
        <v>5</v>
      </c>
      <c r="P49" s="36">
        <v>915</v>
      </c>
      <c r="Q49" s="36">
        <v>0</v>
      </c>
      <c r="R49" s="36">
        <v>0</v>
      </c>
      <c r="S49" s="36">
        <v>10</v>
      </c>
      <c r="T49" s="36">
        <v>0</v>
      </c>
      <c r="U49" s="36">
        <v>0</v>
      </c>
      <c r="V49" s="36">
        <v>0</v>
      </c>
      <c r="W49" s="36">
        <v>0</v>
      </c>
      <c r="X49" s="36">
        <v>10</v>
      </c>
      <c r="Y49" s="36">
        <v>0</v>
      </c>
      <c r="Z49" s="36">
        <v>0</v>
      </c>
      <c r="AA49" s="36">
        <v>30</v>
      </c>
      <c r="AB49" s="36">
        <v>0</v>
      </c>
      <c r="AC49" s="36">
        <v>0</v>
      </c>
      <c r="AD49" s="36">
        <v>0</v>
      </c>
      <c r="AE49" s="36">
        <v>0</v>
      </c>
      <c r="AF49" s="36">
        <v>80</v>
      </c>
      <c r="AG49" s="36">
        <v>5</v>
      </c>
      <c r="AH49" s="36">
        <v>0</v>
      </c>
      <c r="AI49" s="37">
        <v>5</v>
      </c>
      <c r="AJ49" s="36">
        <v>1770</v>
      </c>
      <c r="AK49" s="86">
        <f t="shared" si="0"/>
        <v>0.51694915254237284</v>
      </c>
    </row>
    <row r="50" spans="1:37" x14ac:dyDescent="0.25">
      <c r="A50" s="2" t="s">
        <v>154</v>
      </c>
      <c r="B50" s="34" t="s">
        <v>155</v>
      </c>
      <c r="C50" s="35">
        <v>0</v>
      </c>
      <c r="D50" s="36">
        <v>10</v>
      </c>
      <c r="E50" s="36">
        <v>0</v>
      </c>
      <c r="F50" s="36">
        <v>0</v>
      </c>
      <c r="G50" s="36">
        <v>285</v>
      </c>
      <c r="H50" s="36">
        <v>75</v>
      </c>
      <c r="I50" s="36">
        <v>445</v>
      </c>
      <c r="J50" s="36">
        <v>0</v>
      </c>
      <c r="K50" s="36">
        <v>0</v>
      </c>
      <c r="L50" s="36">
        <v>0</v>
      </c>
      <c r="M50" s="36">
        <v>25</v>
      </c>
      <c r="N50" s="36">
        <v>1655</v>
      </c>
      <c r="O50" s="36">
        <v>0</v>
      </c>
      <c r="P50" s="36">
        <v>40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>
        <v>0</v>
      </c>
      <c r="W50" s="36">
        <v>0</v>
      </c>
      <c r="X50" s="36">
        <v>0</v>
      </c>
      <c r="Y50" s="36">
        <v>0</v>
      </c>
      <c r="Z50" s="36">
        <v>0</v>
      </c>
      <c r="AA50" s="36">
        <v>20</v>
      </c>
      <c r="AB50" s="36">
        <v>0</v>
      </c>
      <c r="AC50" s="36">
        <v>25</v>
      </c>
      <c r="AD50" s="36">
        <v>0</v>
      </c>
      <c r="AE50" s="36">
        <v>0</v>
      </c>
      <c r="AF50" s="36">
        <v>30</v>
      </c>
      <c r="AG50" s="36">
        <v>0</v>
      </c>
      <c r="AH50" s="36">
        <v>0</v>
      </c>
      <c r="AI50" s="37">
        <v>710</v>
      </c>
      <c r="AJ50" s="36">
        <v>1660</v>
      </c>
      <c r="AK50" s="86">
        <f t="shared" si="0"/>
        <v>2.4096385542168676E-2</v>
      </c>
    </row>
    <row r="51" spans="1:37" x14ac:dyDescent="0.25">
      <c r="A51" s="2" t="s">
        <v>152</v>
      </c>
      <c r="B51" s="34" t="s">
        <v>153</v>
      </c>
      <c r="C51" s="35">
        <v>0</v>
      </c>
      <c r="D51" s="36">
        <v>35</v>
      </c>
      <c r="E51" s="36">
        <v>0</v>
      </c>
      <c r="F51" s="36">
        <v>20</v>
      </c>
      <c r="G51" s="36">
        <v>10</v>
      </c>
      <c r="H51" s="36">
        <v>0</v>
      </c>
      <c r="I51" s="36">
        <v>565</v>
      </c>
      <c r="J51" s="36">
        <v>5</v>
      </c>
      <c r="K51" s="36">
        <v>0</v>
      </c>
      <c r="L51" s="36">
        <v>170</v>
      </c>
      <c r="M51" s="36">
        <v>130</v>
      </c>
      <c r="N51" s="36">
        <v>1460</v>
      </c>
      <c r="O51" s="36">
        <v>10</v>
      </c>
      <c r="P51" s="36">
        <v>40</v>
      </c>
      <c r="Q51" s="36">
        <v>0</v>
      </c>
      <c r="R51" s="36">
        <v>5</v>
      </c>
      <c r="S51" s="36">
        <v>15</v>
      </c>
      <c r="T51" s="36">
        <v>5</v>
      </c>
      <c r="U51" s="36">
        <v>205</v>
      </c>
      <c r="V51" s="36">
        <v>0</v>
      </c>
      <c r="W51" s="36">
        <v>0</v>
      </c>
      <c r="X51" s="36">
        <v>0</v>
      </c>
      <c r="Y51" s="36">
        <v>0</v>
      </c>
      <c r="Z51" s="36">
        <v>20</v>
      </c>
      <c r="AA51" s="36">
        <v>50</v>
      </c>
      <c r="AB51" s="36">
        <v>0</v>
      </c>
      <c r="AC51" s="36">
        <v>0</v>
      </c>
      <c r="AD51" s="36">
        <v>10</v>
      </c>
      <c r="AE51" s="36">
        <v>0</v>
      </c>
      <c r="AF51" s="36">
        <v>30</v>
      </c>
      <c r="AG51" s="36">
        <v>0</v>
      </c>
      <c r="AH51" s="36">
        <v>0</v>
      </c>
      <c r="AI51" s="37">
        <v>125</v>
      </c>
      <c r="AJ51" s="36">
        <v>1490</v>
      </c>
      <c r="AK51" s="86">
        <f t="shared" si="0"/>
        <v>2.6845637583892617E-2</v>
      </c>
    </row>
    <row r="52" spans="1:37" x14ac:dyDescent="0.25">
      <c r="A52" s="2" t="s">
        <v>92</v>
      </c>
      <c r="B52" s="34" t="s">
        <v>93</v>
      </c>
      <c r="C52" s="35">
        <v>5</v>
      </c>
      <c r="D52" s="36">
        <v>35</v>
      </c>
      <c r="E52" s="36">
        <v>0</v>
      </c>
      <c r="F52" s="36">
        <v>105</v>
      </c>
      <c r="G52" s="36">
        <v>0</v>
      </c>
      <c r="H52" s="36">
        <v>0</v>
      </c>
      <c r="I52" s="36">
        <v>495</v>
      </c>
      <c r="J52" s="36">
        <v>0</v>
      </c>
      <c r="K52" s="36">
        <v>0</v>
      </c>
      <c r="L52" s="36">
        <v>35</v>
      </c>
      <c r="M52" s="36">
        <v>5</v>
      </c>
      <c r="N52" s="36">
        <v>1310</v>
      </c>
      <c r="O52" s="36">
        <v>0</v>
      </c>
      <c r="P52" s="36">
        <v>265</v>
      </c>
      <c r="Q52" s="36">
        <v>0</v>
      </c>
      <c r="R52" s="36">
        <v>0</v>
      </c>
      <c r="S52" s="36">
        <v>0</v>
      </c>
      <c r="T52" s="36">
        <v>0</v>
      </c>
      <c r="U52" s="36">
        <v>20</v>
      </c>
      <c r="V52" s="36">
        <v>0</v>
      </c>
      <c r="W52" s="36">
        <v>0</v>
      </c>
      <c r="X52" s="36">
        <v>15</v>
      </c>
      <c r="Y52" s="36">
        <v>0</v>
      </c>
      <c r="Z52" s="36">
        <v>5</v>
      </c>
      <c r="AA52" s="36">
        <v>45</v>
      </c>
      <c r="AB52" s="36">
        <v>15</v>
      </c>
      <c r="AC52" s="36">
        <v>5</v>
      </c>
      <c r="AD52" s="36">
        <v>0</v>
      </c>
      <c r="AE52" s="36">
        <v>0</v>
      </c>
      <c r="AF52" s="36">
        <v>165</v>
      </c>
      <c r="AG52" s="36">
        <v>0</v>
      </c>
      <c r="AH52" s="36">
        <v>0</v>
      </c>
      <c r="AI52" s="37">
        <v>185</v>
      </c>
      <c r="AJ52" s="36">
        <v>1425</v>
      </c>
      <c r="AK52" s="86">
        <f t="shared" si="0"/>
        <v>0.18596491228070175</v>
      </c>
    </row>
    <row r="53" spans="1:37" x14ac:dyDescent="0.25">
      <c r="A53" s="2" t="s">
        <v>62</v>
      </c>
      <c r="B53" s="34" t="s">
        <v>63</v>
      </c>
      <c r="C53" s="35">
        <v>0</v>
      </c>
      <c r="D53" s="36">
        <v>135</v>
      </c>
      <c r="E53" s="36">
        <v>0</v>
      </c>
      <c r="F53" s="36">
        <v>40</v>
      </c>
      <c r="G53" s="36">
        <v>0</v>
      </c>
      <c r="H53" s="36">
        <v>0</v>
      </c>
      <c r="I53" s="36">
        <v>215</v>
      </c>
      <c r="J53" s="36">
        <v>0</v>
      </c>
      <c r="K53" s="36">
        <v>0</v>
      </c>
      <c r="L53" s="36">
        <v>25</v>
      </c>
      <c r="M53" s="36">
        <v>20</v>
      </c>
      <c r="N53" s="36">
        <v>1320</v>
      </c>
      <c r="O53" s="36">
        <v>15</v>
      </c>
      <c r="P53" s="36">
        <v>640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0</v>
      </c>
      <c r="AA53" s="36">
        <v>40</v>
      </c>
      <c r="AB53" s="36">
        <v>10</v>
      </c>
      <c r="AC53" s="36">
        <v>0</v>
      </c>
      <c r="AD53" s="36">
        <v>140</v>
      </c>
      <c r="AE53" s="36">
        <v>5</v>
      </c>
      <c r="AF53" s="36">
        <v>20</v>
      </c>
      <c r="AG53" s="36">
        <v>0</v>
      </c>
      <c r="AH53" s="36">
        <v>0</v>
      </c>
      <c r="AI53" s="37">
        <v>55</v>
      </c>
      <c r="AJ53" s="36">
        <v>1375</v>
      </c>
      <c r="AK53" s="86">
        <f t="shared" si="0"/>
        <v>0.46545454545454545</v>
      </c>
    </row>
    <row r="54" spans="1:37" x14ac:dyDescent="0.25">
      <c r="A54" s="2" t="s">
        <v>56</v>
      </c>
      <c r="B54" s="34" t="s">
        <v>57</v>
      </c>
      <c r="C54" s="35">
        <v>0</v>
      </c>
      <c r="D54" s="36">
        <v>60</v>
      </c>
      <c r="E54" s="36">
        <v>0</v>
      </c>
      <c r="F54" s="36">
        <v>0</v>
      </c>
      <c r="G54" s="36">
        <v>0</v>
      </c>
      <c r="H54" s="36">
        <v>0</v>
      </c>
      <c r="I54" s="36">
        <v>30</v>
      </c>
      <c r="J54" s="36">
        <v>0</v>
      </c>
      <c r="K54" s="36">
        <v>0</v>
      </c>
      <c r="L54" s="36">
        <v>10</v>
      </c>
      <c r="M54" s="36">
        <v>30</v>
      </c>
      <c r="N54" s="36">
        <v>1030</v>
      </c>
      <c r="O54" s="36">
        <v>0</v>
      </c>
      <c r="P54" s="36">
        <v>880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5</v>
      </c>
      <c r="AB54" s="36">
        <v>0</v>
      </c>
      <c r="AC54" s="36">
        <v>0</v>
      </c>
      <c r="AD54" s="36">
        <v>0</v>
      </c>
      <c r="AE54" s="36">
        <v>0</v>
      </c>
      <c r="AF54" s="36">
        <v>0</v>
      </c>
      <c r="AG54" s="36">
        <v>0</v>
      </c>
      <c r="AH54" s="36">
        <v>0</v>
      </c>
      <c r="AI54" s="37">
        <v>0</v>
      </c>
      <c r="AJ54" s="36">
        <v>1035</v>
      </c>
      <c r="AK54" s="86">
        <f t="shared" si="0"/>
        <v>0.85024154589371981</v>
      </c>
    </row>
    <row r="55" spans="1:37" x14ac:dyDescent="0.25">
      <c r="A55" s="2" t="s">
        <v>80</v>
      </c>
      <c r="B55" s="34" t="s">
        <v>81</v>
      </c>
      <c r="C55" s="35">
        <v>0</v>
      </c>
      <c r="D55" s="36">
        <v>20</v>
      </c>
      <c r="E55" s="36">
        <v>0</v>
      </c>
      <c r="F55" s="36">
        <v>25</v>
      </c>
      <c r="G55" s="36">
        <v>0</v>
      </c>
      <c r="H55" s="36">
        <v>0</v>
      </c>
      <c r="I55" s="36">
        <v>325</v>
      </c>
      <c r="J55" s="36">
        <v>0</v>
      </c>
      <c r="K55" s="36">
        <v>0</v>
      </c>
      <c r="L55" s="36">
        <v>0</v>
      </c>
      <c r="M55" s="36">
        <v>0</v>
      </c>
      <c r="N55" s="36">
        <v>900</v>
      </c>
      <c r="O55" s="36">
        <v>0</v>
      </c>
      <c r="P55" s="36">
        <v>385</v>
      </c>
      <c r="Q55" s="36">
        <v>0</v>
      </c>
      <c r="R55" s="36">
        <v>0</v>
      </c>
      <c r="S55" s="36">
        <v>0</v>
      </c>
      <c r="T55" s="36">
        <v>0</v>
      </c>
      <c r="U55" s="36">
        <v>70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50</v>
      </c>
      <c r="AB55" s="36">
        <v>0</v>
      </c>
      <c r="AC55" s="36">
        <v>0</v>
      </c>
      <c r="AD55" s="36">
        <v>0</v>
      </c>
      <c r="AE55" s="36">
        <v>0</v>
      </c>
      <c r="AF55" s="36">
        <v>45</v>
      </c>
      <c r="AG55" s="36">
        <v>0</v>
      </c>
      <c r="AH55" s="36">
        <v>0</v>
      </c>
      <c r="AI55" s="37">
        <v>0</v>
      </c>
      <c r="AJ55" s="36">
        <v>935</v>
      </c>
      <c r="AK55" s="86">
        <f t="shared" si="0"/>
        <v>0.41176470588235292</v>
      </c>
    </row>
    <row r="56" spans="1:37" x14ac:dyDescent="0.25">
      <c r="A56" s="2" t="s">
        <v>134</v>
      </c>
      <c r="B56" s="34" t="s">
        <v>135</v>
      </c>
      <c r="C56" s="35">
        <v>25</v>
      </c>
      <c r="D56" s="36">
        <v>45</v>
      </c>
      <c r="E56" s="36">
        <v>5</v>
      </c>
      <c r="F56" s="36">
        <v>5</v>
      </c>
      <c r="G56" s="36">
        <v>20</v>
      </c>
      <c r="H56" s="36">
        <v>0</v>
      </c>
      <c r="I56" s="36">
        <v>430</v>
      </c>
      <c r="J56" s="36">
        <v>0</v>
      </c>
      <c r="K56" s="36">
        <v>0</v>
      </c>
      <c r="L56" s="36">
        <v>15</v>
      </c>
      <c r="M56" s="36">
        <v>40</v>
      </c>
      <c r="N56" s="36">
        <v>865</v>
      </c>
      <c r="O56" s="36">
        <v>5</v>
      </c>
      <c r="P56" s="36">
        <v>70</v>
      </c>
      <c r="Q56" s="36">
        <v>0</v>
      </c>
      <c r="R56" s="36">
        <v>0</v>
      </c>
      <c r="S56" s="36">
        <v>5</v>
      </c>
      <c r="T56" s="36">
        <v>0</v>
      </c>
      <c r="U56" s="36">
        <v>15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55</v>
      </c>
      <c r="AB56" s="36">
        <v>5</v>
      </c>
      <c r="AC56" s="36">
        <v>0</v>
      </c>
      <c r="AD56" s="36">
        <v>0</v>
      </c>
      <c r="AE56" s="36">
        <v>0</v>
      </c>
      <c r="AF56" s="36">
        <v>85</v>
      </c>
      <c r="AG56" s="36">
        <v>0</v>
      </c>
      <c r="AH56" s="36">
        <v>0</v>
      </c>
      <c r="AI56" s="37">
        <v>40</v>
      </c>
      <c r="AJ56" s="36">
        <v>880</v>
      </c>
      <c r="AK56" s="86">
        <f t="shared" si="0"/>
        <v>7.9545454545454544E-2</v>
      </c>
    </row>
    <row r="57" spans="1:37" x14ac:dyDescent="0.25">
      <c r="A57" s="2" t="s">
        <v>150</v>
      </c>
      <c r="B57" s="34" t="s">
        <v>151</v>
      </c>
      <c r="C57" s="35">
        <v>15</v>
      </c>
      <c r="D57" s="36">
        <v>5</v>
      </c>
      <c r="E57" s="36">
        <v>0</v>
      </c>
      <c r="F57" s="36">
        <v>0</v>
      </c>
      <c r="G57" s="36">
        <v>0</v>
      </c>
      <c r="H57" s="36">
        <v>15</v>
      </c>
      <c r="I57" s="36">
        <v>25</v>
      </c>
      <c r="J57" s="36">
        <v>0</v>
      </c>
      <c r="K57" s="36">
        <v>0</v>
      </c>
      <c r="L57" s="36">
        <v>5</v>
      </c>
      <c r="M57" s="36">
        <v>560</v>
      </c>
      <c r="N57" s="36">
        <v>865</v>
      </c>
      <c r="O57" s="36">
        <v>30</v>
      </c>
      <c r="P57" s="36">
        <v>40</v>
      </c>
      <c r="Q57" s="36">
        <v>5</v>
      </c>
      <c r="R57" s="36">
        <v>0</v>
      </c>
      <c r="S57" s="36">
        <v>0</v>
      </c>
      <c r="T57" s="36">
        <v>0</v>
      </c>
      <c r="U57" s="36">
        <v>75</v>
      </c>
      <c r="V57" s="36">
        <v>0</v>
      </c>
      <c r="W57" s="36">
        <v>0</v>
      </c>
      <c r="X57" s="36">
        <v>0</v>
      </c>
      <c r="Y57" s="36">
        <v>5</v>
      </c>
      <c r="Z57" s="36">
        <v>0</v>
      </c>
      <c r="AA57" s="36">
        <v>20</v>
      </c>
      <c r="AB57" s="36">
        <v>0</v>
      </c>
      <c r="AC57" s="36">
        <v>15</v>
      </c>
      <c r="AD57" s="36">
        <v>0</v>
      </c>
      <c r="AE57" s="36">
        <v>0</v>
      </c>
      <c r="AF57" s="36">
        <v>5</v>
      </c>
      <c r="AG57" s="36">
        <v>15</v>
      </c>
      <c r="AH57" s="36">
        <v>0</v>
      </c>
      <c r="AI57" s="37">
        <v>0</v>
      </c>
      <c r="AJ57" s="36">
        <v>865</v>
      </c>
      <c r="AK57" s="86">
        <f t="shared" si="0"/>
        <v>4.6242774566473986E-2</v>
      </c>
    </row>
    <row r="58" spans="1:37" x14ac:dyDescent="0.25">
      <c r="A58" s="2" t="s">
        <v>148</v>
      </c>
      <c r="B58" s="34" t="s">
        <v>149</v>
      </c>
      <c r="C58" s="35">
        <v>0</v>
      </c>
      <c r="D58" s="36">
        <v>15</v>
      </c>
      <c r="E58" s="36">
        <v>0</v>
      </c>
      <c r="F58" s="36">
        <v>0</v>
      </c>
      <c r="G58" s="36">
        <v>0</v>
      </c>
      <c r="H58" s="36">
        <v>0</v>
      </c>
      <c r="I58" s="36">
        <v>10</v>
      </c>
      <c r="J58" s="36">
        <v>0</v>
      </c>
      <c r="K58" s="36">
        <v>0</v>
      </c>
      <c r="L58" s="36">
        <v>0</v>
      </c>
      <c r="M58" s="36">
        <v>410</v>
      </c>
      <c r="N58" s="36">
        <v>800</v>
      </c>
      <c r="O58" s="36">
        <v>0</v>
      </c>
      <c r="P58" s="36">
        <v>40</v>
      </c>
      <c r="Q58" s="36">
        <v>0</v>
      </c>
      <c r="R58" s="36">
        <v>0</v>
      </c>
      <c r="S58" s="36">
        <v>75</v>
      </c>
      <c r="T58" s="36">
        <v>0</v>
      </c>
      <c r="U58" s="36">
        <v>140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36">
        <v>0</v>
      </c>
      <c r="AE58" s="36">
        <v>0</v>
      </c>
      <c r="AF58" s="36">
        <v>5</v>
      </c>
      <c r="AG58" s="36">
        <v>0</v>
      </c>
      <c r="AH58" s="36">
        <v>0</v>
      </c>
      <c r="AI58" s="37">
        <v>80</v>
      </c>
      <c r="AJ58" s="36">
        <v>810</v>
      </c>
      <c r="AK58" s="86">
        <f t="shared" si="0"/>
        <v>4.9382716049382713E-2</v>
      </c>
    </row>
    <row r="59" spans="1:37" x14ac:dyDescent="0.25">
      <c r="A59" s="2" t="s">
        <v>84</v>
      </c>
      <c r="B59" s="34" t="s">
        <v>85</v>
      </c>
      <c r="C59" s="35">
        <v>0</v>
      </c>
      <c r="D59" s="36">
        <v>345</v>
      </c>
      <c r="E59" s="36">
        <v>0</v>
      </c>
      <c r="F59" s="36">
        <v>25</v>
      </c>
      <c r="G59" s="36">
        <v>0</v>
      </c>
      <c r="H59" s="36">
        <v>0</v>
      </c>
      <c r="I59" s="36">
        <v>5</v>
      </c>
      <c r="J59" s="36">
        <v>0</v>
      </c>
      <c r="K59" s="36">
        <v>0</v>
      </c>
      <c r="L59" s="36">
        <v>15</v>
      </c>
      <c r="M59" s="36">
        <v>0</v>
      </c>
      <c r="N59" s="36">
        <v>780</v>
      </c>
      <c r="O59" s="36">
        <v>0</v>
      </c>
      <c r="P59" s="36">
        <v>335</v>
      </c>
      <c r="Q59" s="36">
        <v>0</v>
      </c>
      <c r="R59" s="36">
        <v>0</v>
      </c>
      <c r="S59" s="36">
        <v>5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10</v>
      </c>
      <c r="AB59" s="36">
        <v>0</v>
      </c>
      <c r="AC59" s="36">
        <v>0</v>
      </c>
      <c r="AD59" s="36">
        <v>0</v>
      </c>
      <c r="AE59" s="36">
        <v>0</v>
      </c>
      <c r="AF59" s="36">
        <v>60</v>
      </c>
      <c r="AG59" s="36">
        <v>0</v>
      </c>
      <c r="AH59" s="36">
        <v>0</v>
      </c>
      <c r="AI59" s="37">
        <v>0</v>
      </c>
      <c r="AJ59" s="36">
        <v>800</v>
      </c>
      <c r="AK59" s="86">
        <f t="shared" si="0"/>
        <v>0.41875000000000001</v>
      </c>
    </row>
    <row r="60" spans="1:37" x14ac:dyDescent="0.25">
      <c r="A60" s="2" t="s">
        <v>168</v>
      </c>
      <c r="B60" s="34" t="s">
        <v>169</v>
      </c>
      <c r="C60" s="35">
        <v>10</v>
      </c>
      <c r="D60" s="36">
        <v>5</v>
      </c>
      <c r="E60" s="36">
        <v>0</v>
      </c>
      <c r="F60" s="36">
        <v>0</v>
      </c>
      <c r="G60" s="36">
        <v>10</v>
      </c>
      <c r="H60" s="36">
        <v>40</v>
      </c>
      <c r="I60" s="36">
        <v>20</v>
      </c>
      <c r="J60" s="36">
        <v>0</v>
      </c>
      <c r="K60" s="36">
        <v>0</v>
      </c>
      <c r="L60" s="36">
        <v>0</v>
      </c>
      <c r="M60" s="36">
        <v>10</v>
      </c>
      <c r="N60" s="36">
        <v>715</v>
      </c>
      <c r="O60" s="36">
        <v>0</v>
      </c>
      <c r="P60" s="36">
        <v>25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6">
        <v>0</v>
      </c>
      <c r="W60" s="36">
        <v>0</v>
      </c>
      <c r="X60" s="36">
        <v>0</v>
      </c>
      <c r="Y60" s="36">
        <v>0</v>
      </c>
      <c r="Z60" s="36">
        <v>0</v>
      </c>
      <c r="AA60" s="36">
        <v>5</v>
      </c>
      <c r="AB60" s="36">
        <v>0</v>
      </c>
      <c r="AC60" s="36">
        <v>5</v>
      </c>
      <c r="AD60" s="36">
        <v>0</v>
      </c>
      <c r="AE60" s="36">
        <v>0</v>
      </c>
      <c r="AF60" s="36">
        <v>540</v>
      </c>
      <c r="AG60" s="36">
        <v>0</v>
      </c>
      <c r="AH60" s="36">
        <v>0</v>
      </c>
      <c r="AI60" s="37">
        <v>20</v>
      </c>
      <c r="AJ60" s="36">
        <v>725</v>
      </c>
      <c r="AK60" s="86">
        <f t="shared" si="0"/>
        <v>3.4482758620689655E-2</v>
      </c>
    </row>
    <row r="61" spans="1:37" x14ac:dyDescent="0.25">
      <c r="A61" s="2" t="s">
        <v>70</v>
      </c>
      <c r="B61" s="34" t="s">
        <v>71</v>
      </c>
      <c r="C61" s="35">
        <v>0</v>
      </c>
      <c r="D61" s="36">
        <v>5</v>
      </c>
      <c r="E61" s="36">
        <v>0</v>
      </c>
      <c r="F61" s="36">
        <v>0</v>
      </c>
      <c r="G61" s="36">
        <v>25</v>
      </c>
      <c r="H61" s="36">
        <v>0</v>
      </c>
      <c r="I61" s="36">
        <v>15</v>
      </c>
      <c r="J61" s="36">
        <v>0</v>
      </c>
      <c r="K61" s="36">
        <v>0</v>
      </c>
      <c r="L61" s="36">
        <v>55</v>
      </c>
      <c r="M61" s="36">
        <v>30</v>
      </c>
      <c r="N61" s="36">
        <v>675</v>
      </c>
      <c r="O61" s="36">
        <v>0</v>
      </c>
      <c r="P61" s="36">
        <v>455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0</v>
      </c>
      <c r="W61" s="36">
        <v>0</v>
      </c>
      <c r="X61" s="36">
        <v>0</v>
      </c>
      <c r="Y61" s="36">
        <v>0</v>
      </c>
      <c r="Z61" s="36">
        <v>0</v>
      </c>
      <c r="AA61" s="36">
        <v>35</v>
      </c>
      <c r="AB61" s="36">
        <v>0</v>
      </c>
      <c r="AC61" s="36">
        <v>0</v>
      </c>
      <c r="AD61" s="36">
        <v>5</v>
      </c>
      <c r="AE61" s="36">
        <v>0</v>
      </c>
      <c r="AF61" s="36">
        <v>5</v>
      </c>
      <c r="AG61" s="36">
        <v>0</v>
      </c>
      <c r="AH61" s="36">
        <v>0</v>
      </c>
      <c r="AI61" s="37">
        <v>5</v>
      </c>
      <c r="AJ61" s="36">
        <v>680</v>
      </c>
      <c r="AK61" s="86">
        <f t="shared" si="0"/>
        <v>0.66911764705882348</v>
      </c>
    </row>
    <row r="62" spans="1:37" x14ac:dyDescent="0.25">
      <c r="A62" s="2" t="s">
        <v>172</v>
      </c>
      <c r="B62" s="34" t="s">
        <v>173</v>
      </c>
      <c r="C62" s="35">
        <v>5</v>
      </c>
      <c r="D62" s="36">
        <v>0</v>
      </c>
      <c r="E62" s="36">
        <v>0</v>
      </c>
      <c r="F62" s="36">
        <v>5</v>
      </c>
      <c r="G62" s="36">
        <v>0</v>
      </c>
      <c r="H62" s="36">
        <v>0</v>
      </c>
      <c r="I62" s="36">
        <v>270</v>
      </c>
      <c r="J62" s="36">
        <v>0</v>
      </c>
      <c r="K62" s="36">
        <v>0</v>
      </c>
      <c r="L62" s="36">
        <v>0</v>
      </c>
      <c r="M62" s="36">
        <v>0</v>
      </c>
      <c r="N62" s="36">
        <v>590</v>
      </c>
      <c r="O62" s="36">
        <v>0</v>
      </c>
      <c r="P62" s="36">
        <v>25</v>
      </c>
      <c r="Q62" s="36">
        <v>0</v>
      </c>
      <c r="R62" s="36">
        <v>5</v>
      </c>
      <c r="S62" s="36">
        <v>0</v>
      </c>
      <c r="T62" s="36">
        <v>0</v>
      </c>
      <c r="U62" s="36">
        <v>0</v>
      </c>
      <c r="V62" s="36">
        <v>0</v>
      </c>
      <c r="W62" s="36">
        <v>105</v>
      </c>
      <c r="X62" s="36">
        <v>5</v>
      </c>
      <c r="Y62" s="36">
        <v>0</v>
      </c>
      <c r="Z62" s="36">
        <v>0</v>
      </c>
      <c r="AA62" s="36">
        <v>45</v>
      </c>
      <c r="AB62" s="36">
        <v>0</v>
      </c>
      <c r="AC62" s="36">
        <v>50</v>
      </c>
      <c r="AD62" s="36">
        <v>0</v>
      </c>
      <c r="AE62" s="36">
        <v>0</v>
      </c>
      <c r="AF62" s="36">
        <v>40</v>
      </c>
      <c r="AG62" s="36">
        <v>5</v>
      </c>
      <c r="AH62" s="36">
        <v>0</v>
      </c>
      <c r="AI62" s="37">
        <v>0</v>
      </c>
      <c r="AJ62" s="36">
        <v>595</v>
      </c>
      <c r="AK62" s="86">
        <f t="shared" si="0"/>
        <v>4.2016806722689079E-2</v>
      </c>
    </row>
    <row r="63" spans="1:37" x14ac:dyDescent="0.25">
      <c r="A63" s="2" t="s">
        <v>122</v>
      </c>
      <c r="B63" s="34" t="s">
        <v>123</v>
      </c>
      <c r="C63" s="35">
        <v>0</v>
      </c>
      <c r="D63" s="36">
        <v>25</v>
      </c>
      <c r="E63" s="36">
        <v>0</v>
      </c>
      <c r="F63" s="36">
        <v>0</v>
      </c>
      <c r="G63" s="36">
        <v>0</v>
      </c>
      <c r="H63" s="36">
        <v>0</v>
      </c>
      <c r="I63" s="36">
        <v>145</v>
      </c>
      <c r="J63" s="36">
        <v>0</v>
      </c>
      <c r="K63" s="36">
        <v>0</v>
      </c>
      <c r="L63" s="36">
        <v>50</v>
      </c>
      <c r="M63" s="36">
        <v>25</v>
      </c>
      <c r="N63" s="36">
        <v>575</v>
      </c>
      <c r="O63" s="36">
        <v>5</v>
      </c>
      <c r="P63" s="36">
        <v>110</v>
      </c>
      <c r="Q63" s="36">
        <v>0</v>
      </c>
      <c r="R63" s="36">
        <v>0</v>
      </c>
      <c r="S63" s="36">
        <v>15</v>
      </c>
      <c r="T63" s="36">
        <v>0</v>
      </c>
      <c r="U63" s="36">
        <v>20</v>
      </c>
      <c r="V63" s="36">
        <v>0</v>
      </c>
      <c r="W63" s="36">
        <v>0</v>
      </c>
      <c r="X63" s="36">
        <v>0</v>
      </c>
      <c r="Y63" s="36">
        <v>0</v>
      </c>
      <c r="Z63" s="36">
        <v>5</v>
      </c>
      <c r="AA63" s="36">
        <v>80</v>
      </c>
      <c r="AB63" s="36">
        <v>0</v>
      </c>
      <c r="AC63" s="36">
        <v>5</v>
      </c>
      <c r="AD63" s="36">
        <v>15</v>
      </c>
      <c r="AE63" s="36">
        <v>0</v>
      </c>
      <c r="AF63" s="36">
        <v>10</v>
      </c>
      <c r="AG63" s="36">
        <v>0</v>
      </c>
      <c r="AH63" s="36">
        <v>0</v>
      </c>
      <c r="AI63" s="37">
        <v>45</v>
      </c>
      <c r="AJ63" s="36">
        <v>590</v>
      </c>
      <c r="AK63" s="86">
        <f t="shared" si="0"/>
        <v>0.1864406779661017</v>
      </c>
    </row>
    <row r="64" spans="1:37" x14ac:dyDescent="0.25">
      <c r="A64" s="2" t="s">
        <v>76</v>
      </c>
      <c r="B64" s="34" t="s">
        <v>77</v>
      </c>
      <c r="C64" s="35">
        <v>0</v>
      </c>
      <c r="D64" s="36">
        <v>25</v>
      </c>
      <c r="E64" s="36">
        <v>0</v>
      </c>
      <c r="F64" s="36">
        <v>0</v>
      </c>
      <c r="G64" s="36">
        <v>0</v>
      </c>
      <c r="H64" s="36">
        <v>0</v>
      </c>
      <c r="I64" s="36">
        <v>45</v>
      </c>
      <c r="J64" s="36">
        <v>0</v>
      </c>
      <c r="K64" s="36">
        <v>0</v>
      </c>
      <c r="L64" s="36">
        <v>0</v>
      </c>
      <c r="M64" s="36">
        <v>0</v>
      </c>
      <c r="N64" s="36">
        <v>570</v>
      </c>
      <c r="O64" s="36">
        <v>0</v>
      </c>
      <c r="P64" s="36">
        <v>415</v>
      </c>
      <c r="Q64" s="36">
        <v>0</v>
      </c>
      <c r="R64" s="36">
        <v>0</v>
      </c>
      <c r="S64" s="36">
        <v>0</v>
      </c>
      <c r="T64" s="36">
        <v>0</v>
      </c>
      <c r="U64" s="36">
        <v>5</v>
      </c>
      <c r="V64" s="36">
        <v>0</v>
      </c>
      <c r="W64" s="36">
        <v>0</v>
      </c>
      <c r="X64" s="36">
        <v>0</v>
      </c>
      <c r="Y64" s="36">
        <v>0</v>
      </c>
      <c r="Z64" s="36">
        <v>10</v>
      </c>
      <c r="AA64" s="36">
        <v>10</v>
      </c>
      <c r="AB64" s="36">
        <v>0</v>
      </c>
      <c r="AC64" s="36">
        <v>0</v>
      </c>
      <c r="AD64" s="36">
        <v>0</v>
      </c>
      <c r="AE64" s="36">
        <v>0</v>
      </c>
      <c r="AF64" s="36">
        <v>0</v>
      </c>
      <c r="AG64" s="36">
        <v>0</v>
      </c>
      <c r="AH64" s="36">
        <v>0</v>
      </c>
      <c r="AI64" s="37">
        <v>25</v>
      </c>
      <c r="AJ64" s="36">
        <v>570</v>
      </c>
      <c r="AK64" s="86">
        <f t="shared" si="0"/>
        <v>0.72807017543859653</v>
      </c>
    </row>
    <row r="65" spans="1:37" x14ac:dyDescent="0.25">
      <c r="A65" s="2" t="s">
        <v>108</v>
      </c>
      <c r="B65" s="34" t="s">
        <v>109</v>
      </c>
      <c r="C65" s="35">
        <v>5</v>
      </c>
      <c r="D65" s="36">
        <v>30</v>
      </c>
      <c r="E65" s="36">
        <v>0</v>
      </c>
      <c r="F65" s="36">
        <v>0</v>
      </c>
      <c r="G65" s="36">
        <v>0</v>
      </c>
      <c r="H65" s="36">
        <v>45</v>
      </c>
      <c r="I65" s="36">
        <v>45</v>
      </c>
      <c r="J65" s="36">
        <v>0</v>
      </c>
      <c r="K65" s="36">
        <v>0</v>
      </c>
      <c r="L65" s="36">
        <v>5</v>
      </c>
      <c r="M65" s="36">
        <v>15</v>
      </c>
      <c r="N65" s="36">
        <v>550</v>
      </c>
      <c r="O65" s="36">
        <v>0</v>
      </c>
      <c r="P65" s="36">
        <v>175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15</v>
      </c>
      <c r="AB65" s="36">
        <v>5</v>
      </c>
      <c r="AC65" s="36">
        <v>5</v>
      </c>
      <c r="AD65" s="36">
        <v>0</v>
      </c>
      <c r="AE65" s="36">
        <v>0</v>
      </c>
      <c r="AF65" s="36">
        <v>175</v>
      </c>
      <c r="AG65" s="36">
        <v>0</v>
      </c>
      <c r="AH65" s="36">
        <v>0</v>
      </c>
      <c r="AI65" s="37">
        <v>10</v>
      </c>
      <c r="AJ65" s="36">
        <v>555</v>
      </c>
      <c r="AK65" s="86">
        <f t="shared" si="0"/>
        <v>0.31531531531531531</v>
      </c>
    </row>
    <row r="66" spans="1:37" x14ac:dyDescent="0.25">
      <c r="A66" s="2" t="s">
        <v>142</v>
      </c>
      <c r="B66" s="34" t="s">
        <v>143</v>
      </c>
      <c r="C66" s="35">
        <v>5</v>
      </c>
      <c r="D66" s="36">
        <v>20</v>
      </c>
      <c r="E66" s="36">
        <v>0</v>
      </c>
      <c r="F66" s="36">
        <v>5</v>
      </c>
      <c r="G66" s="36">
        <v>0</v>
      </c>
      <c r="H66" s="36">
        <v>15</v>
      </c>
      <c r="I66" s="36">
        <v>190</v>
      </c>
      <c r="J66" s="36">
        <v>10</v>
      </c>
      <c r="K66" s="36">
        <v>0</v>
      </c>
      <c r="L66" s="36">
        <v>0</v>
      </c>
      <c r="M66" s="36">
        <v>25</v>
      </c>
      <c r="N66" s="36">
        <v>480</v>
      </c>
      <c r="O66" s="36">
        <v>5</v>
      </c>
      <c r="P66" s="36">
        <v>50</v>
      </c>
      <c r="Q66" s="36">
        <v>0</v>
      </c>
      <c r="R66" s="36">
        <v>0</v>
      </c>
      <c r="S66" s="36">
        <v>0</v>
      </c>
      <c r="T66" s="36">
        <v>0</v>
      </c>
      <c r="U66" s="36">
        <v>20</v>
      </c>
      <c r="V66" s="36">
        <v>0</v>
      </c>
      <c r="W66" s="36">
        <v>5</v>
      </c>
      <c r="X66" s="36">
        <v>5</v>
      </c>
      <c r="Y66" s="36">
        <v>0</v>
      </c>
      <c r="Z66" s="36">
        <v>0</v>
      </c>
      <c r="AA66" s="36">
        <v>75</v>
      </c>
      <c r="AB66" s="36">
        <v>0</v>
      </c>
      <c r="AC66" s="36">
        <v>20</v>
      </c>
      <c r="AD66" s="36">
        <v>0</v>
      </c>
      <c r="AE66" s="36">
        <v>0</v>
      </c>
      <c r="AF66" s="36">
        <v>35</v>
      </c>
      <c r="AG66" s="36">
        <v>0</v>
      </c>
      <c r="AH66" s="36">
        <v>0</v>
      </c>
      <c r="AI66" s="37">
        <v>5</v>
      </c>
      <c r="AJ66" s="36">
        <v>500</v>
      </c>
      <c r="AK66" s="86">
        <f t="shared" si="0"/>
        <v>0.1</v>
      </c>
    </row>
    <row r="67" spans="1:37" x14ac:dyDescent="0.25">
      <c r="A67" s="2" t="s">
        <v>128</v>
      </c>
      <c r="B67" s="34" t="s">
        <v>129</v>
      </c>
      <c r="C67" s="35">
        <v>25</v>
      </c>
      <c r="D67" s="36">
        <v>10</v>
      </c>
      <c r="E67" s="36">
        <v>0</v>
      </c>
      <c r="F67" s="36">
        <v>15</v>
      </c>
      <c r="G67" s="36">
        <v>0</v>
      </c>
      <c r="H67" s="36">
        <v>5</v>
      </c>
      <c r="I67" s="36">
        <v>75</v>
      </c>
      <c r="J67" s="36">
        <v>0</v>
      </c>
      <c r="K67" s="36">
        <v>0</v>
      </c>
      <c r="L67" s="36">
        <v>0</v>
      </c>
      <c r="M67" s="36">
        <v>0</v>
      </c>
      <c r="N67" s="36">
        <v>485</v>
      </c>
      <c r="O67" s="36">
        <v>0</v>
      </c>
      <c r="P67" s="36">
        <v>95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5</v>
      </c>
      <c r="Z67" s="36">
        <v>0</v>
      </c>
      <c r="AA67" s="36">
        <v>10</v>
      </c>
      <c r="AB67" s="36">
        <v>5</v>
      </c>
      <c r="AC67" s="36">
        <v>0</v>
      </c>
      <c r="AD67" s="36">
        <v>0</v>
      </c>
      <c r="AE67" s="36">
        <v>0</v>
      </c>
      <c r="AF67" s="36">
        <v>215</v>
      </c>
      <c r="AG67" s="36">
        <v>0</v>
      </c>
      <c r="AH67" s="36">
        <v>0</v>
      </c>
      <c r="AI67" s="37">
        <v>25</v>
      </c>
      <c r="AJ67" s="36">
        <v>500</v>
      </c>
      <c r="AK67" s="86">
        <f t="shared" ref="AK67:AK130" si="1">P67/AJ67</f>
        <v>0.19</v>
      </c>
    </row>
    <row r="68" spans="1:37" x14ac:dyDescent="0.25">
      <c r="A68" s="2" t="s">
        <v>72</v>
      </c>
      <c r="B68" s="34" t="s">
        <v>73</v>
      </c>
      <c r="C68" s="35">
        <v>0</v>
      </c>
      <c r="D68" s="36">
        <v>0</v>
      </c>
      <c r="E68" s="36">
        <v>0</v>
      </c>
      <c r="F68" s="36">
        <v>0</v>
      </c>
      <c r="G68" s="36">
        <v>0</v>
      </c>
      <c r="H68" s="36">
        <v>5</v>
      </c>
      <c r="I68" s="36">
        <v>0</v>
      </c>
      <c r="J68" s="36">
        <v>0</v>
      </c>
      <c r="K68" s="36">
        <v>0</v>
      </c>
      <c r="L68" s="36">
        <v>10</v>
      </c>
      <c r="M68" s="36">
        <v>0</v>
      </c>
      <c r="N68" s="36">
        <v>465</v>
      </c>
      <c r="O68" s="36">
        <v>0</v>
      </c>
      <c r="P68" s="36">
        <v>445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36">
        <v>0</v>
      </c>
      <c r="W68" s="36">
        <v>0</v>
      </c>
      <c r="X68" s="36">
        <v>0</v>
      </c>
      <c r="Y68" s="36">
        <v>0</v>
      </c>
      <c r="Z68" s="36">
        <v>0</v>
      </c>
      <c r="AA68" s="36">
        <v>0</v>
      </c>
      <c r="AB68" s="36">
        <v>0</v>
      </c>
      <c r="AC68" s="36">
        <v>0</v>
      </c>
      <c r="AD68" s="36">
        <v>0</v>
      </c>
      <c r="AE68" s="36">
        <v>5</v>
      </c>
      <c r="AF68" s="36">
        <v>0</v>
      </c>
      <c r="AG68" s="36">
        <v>0</v>
      </c>
      <c r="AH68" s="36">
        <v>0</v>
      </c>
      <c r="AI68" s="37">
        <v>0</v>
      </c>
      <c r="AJ68" s="36">
        <v>465</v>
      </c>
      <c r="AK68" s="86">
        <f t="shared" si="1"/>
        <v>0.956989247311828</v>
      </c>
    </row>
    <row r="69" spans="1:37" x14ac:dyDescent="0.25">
      <c r="A69" s="2" t="s">
        <v>144</v>
      </c>
      <c r="B69" s="34" t="s">
        <v>145</v>
      </c>
      <c r="C69" s="35">
        <v>0</v>
      </c>
      <c r="D69" s="36">
        <v>5</v>
      </c>
      <c r="E69" s="36">
        <v>0</v>
      </c>
      <c r="F69" s="36">
        <v>0</v>
      </c>
      <c r="G69" s="36">
        <v>130</v>
      </c>
      <c r="H69" s="36">
        <v>0</v>
      </c>
      <c r="I69" s="36">
        <v>0</v>
      </c>
      <c r="J69" s="36">
        <v>0</v>
      </c>
      <c r="K69" s="36">
        <v>0</v>
      </c>
      <c r="L69" s="36">
        <v>80</v>
      </c>
      <c r="M69" s="36">
        <v>0</v>
      </c>
      <c r="N69" s="36">
        <v>440</v>
      </c>
      <c r="O69" s="36">
        <v>0</v>
      </c>
      <c r="P69" s="36">
        <v>50</v>
      </c>
      <c r="Q69" s="36">
        <v>0</v>
      </c>
      <c r="R69" s="36">
        <v>0</v>
      </c>
      <c r="S69" s="36">
        <v>5</v>
      </c>
      <c r="T69" s="36">
        <v>0</v>
      </c>
      <c r="U69" s="36">
        <v>10</v>
      </c>
      <c r="V69" s="36">
        <v>0</v>
      </c>
      <c r="W69" s="36">
        <v>0</v>
      </c>
      <c r="X69" s="36">
        <v>0</v>
      </c>
      <c r="Y69" s="36">
        <v>0</v>
      </c>
      <c r="Z69" s="36">
        <v>15</v>
      </c>
      <c r="AA69" s="36">
        <v>0</v>
      </c>
      <c r="AB69" s="36">
        <v>0</v>
      </c>
      <c r="AC69" s="36">
        <v>0</v>
      </c>
      <c r="AD69" s="36">
        <v>0</v>
      </c>
      <c r="AE69" s="36">
        <v>5</v>
      </c>
      <c r="AF69" s="36">
        <v>10</v>
      </c>
      <c r="AG69" s="36">
        <v>0</v>
      </c>
      <c r="AH69" s="36">
        <v>0</v>
      </c>
      <c r="AI69" s="37">
        <v>105</v>
      </c>
      <c r="AJ69" s="36">
        <v>460</v>
      </c>
      <c r="AK69" s="86">
        <f t="shared" si="1"/>
        <v>0.10869565217391304</v>
      </c>
    </row>
    <row r="70" spans="1:37" x14ac:dyDescent="0.25">
      <c r="A70" s="2" t="s">
        <v>130</v>
      </c>
      <c r="B70" s="34" t="s">
        <v>131</v>
      </c>
      <c r="C70" s="35">
        <v>0</v>
      </c>
      <c r="D70" s="36">
        <v>50</v>
      </c>
      <c r="E70" s="36">
        <v>0</v>
      </c>
      <c r="F70" s="36">
        <v>10</v>
      </c>
      <c r="G70" s="36">
        <v>0</v>
      </c>
      <c r="H70" s="36">
        <v>0</v>
      </c>
      <c r="I70" s="36">
        <v>145</v>
      </c>
      <c r="J70" s="36">
        <v>0</v>
      </c>
      <c r="K70" s="36">
        <v>0</v>
      </c>
      <c r="L70" s="36">
        <v>100</v>
      </c>
      <c r="M70" s="36">
        <v>10</v>
      </c>
      <c r="N70" s="36">
        <v>435</v>
      </c>
      <c r="O70" s="36">
        <v>0</v>
      </c>
      <c r="P70" s="36">
        <v>90</v>
      </c>
      <c r="Q70" s="36">
        <v>0</v>
      </c>
      <c r="R70" s="36">
        <v>0</v>
      </c>
      <c r="S70" s="36">
        <v>0</v>
      </c>
      <c r="T70" s="36">
        <v>0</v>
      </c>
      <c r="U70" s="36">
        <v>20</v>
      </c>
      <c r="V70" s="36">
        <v>0</v>
      </c>
      <c r="W70" s="36">
        <v>0</v>
      </c>
      <c r="X70" s="36">
        <v>0</v>
      </c>
      <c r="Y70" s="36">
        <v>0</v>
      </c>
      <c r="Z70" s="36">
        <v>0</v>
      </c>
      <c r="AA70" s="36">
        <v>10</v>
      </c>
      <c r="AB70" s="36">
        <v>0</v>
      </c>
      <c r="AC70" s="36">
        <v>0</v>
      </c>
      <c r="AD70" s="36">
        <v>5</v>
      </c>
      <c r="AE70" s="36">
        <v>0</v>
      </c>
      <c r="AF70" s="36">
        <v>0</v>
      </c>
      <c r="AG70" s="36">
        <v>0</v>
      </c>
      <c r="AH70" s="36">
        <v>0</v>
      </c>
      <c r="AI70" s="37">
        <v>0</v>
      </c>
      <c r="AJ70" s="36">
        <v>450</v>
      </c>
      <c r="AK70" s="86">
        <f t="shared" si="1"/>
        <v>0.2</v>
      </c>
    </row>
    <row r="71" spans="1:37" x14ac:dyDescent="0.25">
      <c r="A71" s="2" t="s">
        <v>210</v>
      </c>
      <c r="B71" s="34" t="s">
        <v>211</v>
      </c>
      <c r="C71" s="35">
        <v>0</v>
      </c>
      <c r="D71" s="36">
        <v>5</v>
      </c>
      <c r="E71" s="36">
        <v>0</v>
      </c>
      <c r="F71" s="36">
        <v>0</v>
      </c>
      <c r="G71" s="36">
        <v>10</v>
      </c>
      <c r="H71" s="36">
        <v>0</v>
      </c>
      <c r="I71" s="36">
        <v>60</v>
      </c>
      <c r="J71" s="36">
        <v>0</v>
      </c>
      <c r="K71" s="36">
        <v>0</v>
      </c>
      <c r="L71" s="36">
        <v>0</v>
      </c>
      <c r="M71" s="36">
        <v>0</v>
      </c>
      <c r="N71" s="36">
        <v>450</v>
      </c>
      <c r="O71" s="36">
        <v>5</v>
      </c>
      <c r="P71" s="36">
        <v>5</v>
      </c>
      <c r="Q71" s="36">
        <v>0</v>
      </c>
      <c r="R71" s="36">
        <v>0</v>
      </c>
      <c r="S71" s="36">
        <v>185</v>
      </c>
      <c r="T71" s="36">
        <v>0</v>
      </c>
      <c r="U71" s="36">
        <v>0</v>
      </c>
      <c r="V71" s="36">
        <v>0</v>
      </c>
      <c r="W71" s="36">
        <v>0</v>
      </c>
      <c r="X71" s="36">
        <v>0</v>
      </c>
      <c r="Y71" s="36">
        <v>0</v>
      </c>
      <c r="Z71" s="36">
        <v>0</v>
      </c>
      <c r="AA71" s="36">
        <v>5</v>
      </c>
      <c r="AB71" s="36">
        <v>0</v>
      </c>
      <c r="AC71" s="36">
        <v>0</v>
      </c>
      <c r="AD71" s="36">
        <v>0</v>
      </c>
      <c r="AE71" s="36">
        <v>0</v>
      </c>
      <c r="AF71" s="36">
        <v>5</v>
      </c>
      <c r="AG71" s="36">
        <v>0</v>
      </c>
      <c r="AH71" s="36">
        <v>0</v>
      </c>
      <c r="AI71" s="37">
        <v>145</v>
      </c>
      <c r="AJ71" s="36">
        <v>450</v>
      </c>
      <c r="AK71" s="86">
        <f t="shared" si="1"/>
        <v>1.1111111111111112E-2</v>
      </c>
    </row>
    <row r="72" spans="1:37" x14ac:dyDescent="0.25">
      <c r="A72" s="2" t="s">
        <v>194</v>
      </c>
      <c r="B72" s="34" t="s">
        <v>195</v>
      </c>
      <c r="C72" s="35">
        <v>15</v>
      </c>
      <c r="D72" s="36">
        <v>15</v>
      </c>
      <c r="E72" s="36">
        <v>0</v>
      </c>
      <c r="F72" s="36">
        <v>0</v>
      </c>
      <c r="G72" s="36">
        <v>30</v>
      </c>
      <c r="H72" s="36">
        <v>0</v>
      </c>
      <c r="I72" s="36">
        <v>140</v>
      </c>
      <c r="J72" s="36">
        <v>0</v>
      </c>
      <c r="K72" s="36">
        <v>0</v>
      </c>
      <c r="L72" s="36">
        <v>10</v>
      </c>
      <c r="M72" s="36">
        <v>10</v>
      </c>
      <c r="N72" s="36">
        <v>435</v>
      </c>
      <c r="O72" s="36">
        <v>0</v>
      </c>
      <c r="P72" s="36">
        <v>5</v>
      </c>
      <c r="Q72" s="36">
        <v>0</v>
      </c>
      <c r="R72" s="36">
        <v>0</v>
      </c>
      <c r="S72" s="36">
        <v>5</v>
      </c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6">
        <v>50</v>
      </c>
      <c r="AB72" s="36">
        <v>0</v>
      </c>
      <c r="AC72" s="36">
        <v>0</v>
      </c>
      <c r="AD72" s="36">
        <v>0</v>
      </c>
      <c r="AE72" s="36">
        <v>5</v>
      </c>
      <c r="AF72" s="36">
        <v>85</v>
      </c>
      <c r="AG72" s="36">
        <v>0</v>
      </c>
      <c r="AH72" s="36">
        <v>0</v>
      </c>
      <c r="AI72" s="37">
        <v>35</v>
      </c>
      <c r="AJ72" s="36">
        <v>445</v>
      </c>
      <c r="AK72" s="86">
        <f t="shared" si="1"/>
        <v>1.1235955056179775E-2</v>
      </c>
    </row>
    <row r="73" spans="1:37" x14ac:dyDescent="0.25">
      <c r="A73" s="2" t="s">
        <v>166</v>
      </c>
      <c r="B73" s="34" t="s">
        <v>167</v>
      </c>
      <c r="C73" s="35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70</v>
      </c>
      <c r="J73" s="36">
        <v>0</v>
      </c>
      <c r="K73" s="36">
        <v>0</v>
      </c>
      <c r="L73" s="36">
        <v>15</v>
      </c>
      <c r="M73" s="36">
        <v>0</v>
      </c>
      <c r="N73" s="36">
        <v>420</v>
      </c>
      <c r="O73" s="36">
        <v>0</v>
      </c>
      <c r="P73" s="36">
        <v>25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36">
        <v>0</v>
      </c>
      <c r="W73" s="36">
        <v>0</v>
      </c>
      <c r="X73" s="36">
        <v>0</v>
      </c>
      <c r="Y73" s="36">
        <v>0</v>
      </c>
      <c r="Z73" s="36">
        <v>0</v>
      </c>
      <c r="AA73" s="36">
        <v>145</v>
      </c>
      <c r="AB73" s="36">
        <v>0</v>
      </c>
      <c r="AC73" s="36">
        <v>0</v>
      </c>
      <c r="AD73" s="36">
        <v>0</v>
      </c>
      <c r="AE73" s="36">
        <v>0</v>
      </c>
      <c r="AF73" s="36">
        <v>55</v>
      </c>
      <c r="AG73" s="36">
        <v>0</v>
      </c>
      <c r="AH73" s="36">
        <v>0</v>
      </c>
      <c r="AI73" s="37">
        <v>70</v>
      </c>
      <c r="AJ73" s="36">
        <v>425</v>
      </c>
      <c r="AK73" s="86">
        <f t="shared" si="1"/>
        <v>5.8823529411764705E-2</v>
      </c>
    </row>
    <row r="74" spans="1:37" x14ac:dyDescent="0.25">
      <c r="A74" s="2" t="s">
        <v>114</v>
      </c>
      <c r="B74" s="34" t="s">
        <v>115</v>
      </c>
      <c r="C74" s="35">
        <v>0</v>
      </c>
      <c r="D74" s="36">
        <v>135</v>
      </c>
      <c r="E74" s="36">
        <v>0</v>
      </c>
      <c r="F74" s="36">
        <v>0</v>
      </c>
      <c r="G74" s="36">
        <v>0</v>
      </c>
      <c r="H74" s="36">
        <v>0</v>
      </c>
      <c r="I74" s="36">
        <v>40</v>
      </c>
      <c r="J74" s="36">
        <v>0</v>
      </c>
      <c r="K74" s="36">
        <v>0</v>
      </c>
      <c r="L74" s="36">
        <v>0</v>
      </c>
      <c r="M74" s="36">
        <v>0</v>
      </c>
      <c r="N74" s="36">
        <v>395</v>
      </c>
      <c r="O74" s="36">
        <v>0</v>
      </c>
      <c r="P74" s="36">
        <v>140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36">
        <v>0</v>
      </c>
      <c r="W74" s="36">
        <v>0</v>
      </c>
      <c r="X74" s="36">
        <v>5</v>
      </c>
      <c r="Y74" s="36">
        <v>0</v>
      </c>
      <c r="Z74" s="36">
        <v>0</v>
      </c>
      <c r="AA74" s="36">
        <v>10</v>
      </c>
      <c r="AB74" s="36">
        <v>0</v>
      </c>
      <c r="AC74" s="36">
        <v>0</v>
      </c>
      <c r="AD74" s="36">
        <v>0</v>
      </c>
      <c r="AE74" s="36">
        <v>0</v>
      </c>
      <c r="AF74" s="36">
        <v>40</v>
      </c>
      <c r="AG74" s="36">
        <v>0</v>
      </c>
      <c r="AH74" s="36">
        <v>0</v>
      </c>
      <c r="AI74" s="37">
        <v>0</v>
      </c>
      <c r="AJ74" s="36">
        <v>400</v>
      </c>
      <c r="AK74" s="86">
        <f t="shared" si="1"/>
        <v>0.35</v>
      </c>
    </row>
    <row r="75" spans="1:37" x14ac:dyDescent="0.25">
      <c r="A75" s="2" t="s">
        <v>112</v>
      </c>
      <c r="B75" s="34" t="s">
        <v>113</v>
      </c>
      <c r="C75" s="35">
        <v>0</v>
      </c>
      <c r="D75" s="36">
        <v>35</v>
      </c>
      <c r="E75" s="36">
        <v>0</v>
      </c>
      <c r="F75" s="36">
        <v>0</v>
      </c>
      <c r="G75" s="36">
        <v>0</v>
      </c>
      <c r="H75" s="36">
        <v>0</v>
      </c>
      <c r="I75" s="36">
        <v>65</v>
      </c>
      <c r="J75" s="36">
        <v>0</v>
      </c>
      <c r="K75" s="36">
        <v>0</v>
      </c>
      <c r="L75" s="36">
        <v>30</v>
      </c>
      <c r="M75" s="36">
        <v>25</v>
      </c>
      <c r="N75" s="36">
        <v>365</v>
      </c>
      <c r="O75" s="36">
        <v>0</v>
      </c>
      <c r="P75" s="36">
        <v>145</v>
      </c>
      <c r="Q75" s="36">
        <v>0</v>
      </c>
      <c r="R75" s="36">
        <v>0</v>
      </c>
      <c r="S75" s="36">
        <v>0</v>
      </c>
      <c r="T75" s="36">
        <v>0</v>
      </c>
      <c r="U75" s="36">
        <v>50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7">
        <v>0</v>
      </c>
      <c r="AJ75" s="36">
        <v>365</v>
      </c>
      <c r="AK75" s="86">
        <f t="shared" si="1"/>
        <v>0.39726027397260272</v>
      </c>
    </row>
    <row r="76" spans="1:37" x14ac:dyDescent="0.25">
      <c r="A76" s="2" t="s">
        <v>132</v>
      </c>
      <c r="B76" s="34" t="s">
        <v>133</v>
      </c>
      <c r="C76" s="35">
        <v>0</v>
      </c>
      <c r="D76" s="36">
        <v>0</v>
      </c>
      <c r="E76" s="36">
        <v>0</v>
      </c>
      <c r="F76" s="36">
        <v>15</v>
      </c>
      <c r="G76" s="36">
        <v>0</v>
      </c>
      <c r="H76" s="36">
        <v>0</v>
      </c>
      <c r="I76" s="36">
        <v>100</v>
      </c>
      <c r="J76" s="36">
        <v>0</v>
      </c>
      <c r="K76" s="36">
        <v>0</v>
      </c>
      <c r="L76" s="36">
        <v>0</v>
      </c>
      <c r="M76" s="36">
        <v>20</v>
      </c>
      <c r="N76" s="36">
        <v>350</v>
      </c>
      <c r="O76" s="36">
        <v>0</v>
      </c>
      <c r="P76" s="36">
        <v>75</v>
      </c>
      <c r="Q76" s="36">
        <v>0</v>
      </c>
      <c r="R76" s="36">
        <v>0</v>
      </c>
      <c r="S76" s="36">
        <v>0</v>
      </c>
      <c r="T76" s="36">
        <v>0</v>
      </c>
      <c r="U76" s="36">
        <v>65</v>
      </c>
      <c r="V76" s="36">
        <v>0</v>
      </c>
      <c r="W76" s="36">
        <v>0</v>
      </c>
      <c r="X76" s="36">
        <v>0</v>
      </c>
      <c r="Y76" s="36">
        <v>0</v>
      </c>
      <c r="Z76" s="36">
        <v>5</v>
      </c>
      <c r="AA76" s="36">
        <v>15</v>
      </c>
      <c r="AB76" s="36">
        <v>0</v>
      </c>
      <c r="AC76" s="36">
        <v>0</v>
      </c>
      <c r="AD76" s="36">
        <v>60</v>
      </c>
      <c r="AE76" s="36">
        <v>0</v>
      </c>
      <c r="AF76" s="36">
        <v>0</v>
      </c>
      <c r="AG76" s="36">
        <v>0</v>
      </c>
      <c r="AH76" s="36">
        <v>0</v>
      </c>
      <c r="AI76" s="37">
        <v>0</v>
      </c>
      <c r="AJ76" s="36">
        <v>365</v>
      </c>
      <c r="AK76" s="86">
        <f t="shared" si="1"/>
        <v>0.20547945205479451</v>
      </c>
    </row>
    <row r="77" spans="1:37" x14ac:dyDescent="0.25">
      <c r="A77" s="2" t="s">
        <v>252</v>
      </c>
      <c r="B77" s="34" t="s">
        <v>253</v>
      </c>
      <c r="C77" s="35">
        <v>0</v>
      </c>
      <c r="D77" s="36">
        <v>10</v>
      </c>
      <c r="E77" s="36">
        <v>0</v>
      </c>
      <c r="F77" s="36">
        <v>0</v>
      </c>
      <c r="G77" s="36">
        <v>0</v>
      </c>
      <c r="H77" s="36">
        <v>0</v>
      </c>
      <c r="I77" s="36">
        <v>5</v>
      </c>
      <c r="J77" s="36">
        <v>0</v>
      </c>
      <c r="K77" s="36">
        <v>0</v>
      </c>
      <c r="L77" s="36">
        <v>0</v>
      </c>
      <c r="M77" s="36">
        <v>275</v>
      </c>
      <c r="N77" s="36">
        <v>330</v>
      </c>
      <c r="O77" s="36">
        <v>0</v>
      </c>
      <c r="P77" s="36">
        <v>0</v>
      </c>
      <c r="Q77" s="36">
        <v>0</v>
      </c>
      <c r="R77" s="36">
        <v>0</v>
      </c>
      <c r="S77" s="36">
        <v>5</v>
      </c>
      <c r="T77" s="36">
        <v>0</v>
      </c>
      <c r="U77" s="36">
        <v>10</v>
      </c>
      <c r="V77" s="36">
        <v>0</v>
      </c>
      <c r="W77" s="36">
        <v>0</v>
      </c>
      <c r="X77" s="36">
        <v>0</v>
      </c>
      <c r="Y77" s="36">
        <v>0</v>
      </c>
      <c r="Z77" s="36">
        <v>0</v>
      </c>
      <c r="AA77" s="36">
        <v>0</v>
      </c>
      <c r="AB77" s="36">
        <v>0</v>
      </c>
      <c r="AC77" s="36">
        <v>0</v>
      </c>
      <c r="AD77" s="36">
        <v>0</v>
      </c>
      <c r="AE77" s="36">
        <v>0</v>
      </c>
      <c r="AF77" s="36">
        <v>5</v>
      </c>
      <c r="AG77" s="36">
        <v>0</v>
      </c>
      <c r="AH77" s="36">
        <v>0</v>
      </c>
      <c r="AI77" s="37">
        <v>0</v>
      </c>
      <c r="AJ77" s="36">
        <v>330</v>
      </c>
      <c r="AK77" s="86">
        <f t="shared" si="1"/>
        <v>0</v>
      </c>
    </row>
    <row r="78" spans="1:37" x14ac:dyDescent="0.25">
      <c r="A78" s="2" t="s">
        <v>180</v>
      </c>
      <c r="B78" s="34" t="s">
        <v>181</v>
      </c>
      <c r="C78" s="35">
        <v>5</v>
      </c>
      <c r="D78" s="36">
        <v>25</v>
      </c>
      <c r="E78" s="36">
        <v>0</v>
      </c>
      <c r="F78" s="36">
        <v>0</v>
      </c>
      <c r="G78" s="36">
        <v>0</v>
      </c>
      <c r="H78" s="36">
        <v>10</v>
      </c>
      <c r="I78" s="36">
        <v>55</v>
      </c>
      <c r="J78" s="36">
        <v>0</v>
      </c>
      <c r="K78" s="36">
        <v>0</v>
      </c>
      <c r="L78" s="36">
        <v>0</v>
      </c>
      <c r="M78" s="36">
        <v>15</v>
      </c>
      <c r="N78" s="36">
        <v>330</v>
      </c>
      <c r="O78" s="36">
        <v>0</v>
      </c>
      <c r="P78" s="36">
        <v>15</v>
      </c>
      <c r="Q78" s="36">
        <v>0</v>
      </c>
      <c r="R78" s="36">
        <v>0</v>
      </c>
      <c r="S78" s="36">
        <v>0</v>
      </c>
      <c r="T78" s="36">
        <v>0</v>
      </c>
      <c r="U78" s="36">
        <v>55</v>
      </c>
      <c r="V78" s="36">
        <v>0</v>
      </c>
      <c r="W78" s="36">
        <v>0</v>
      </c>
      <c r="X78" s="36">
        <v>0</v>
      </c>
      <c r="Y78" s="36">
        <v>0</v>
      </c>
      <c r="Z78" s="36">
        <v>0</v>
      </c>
      <c r="AA78" s="36">
        <v>10</v>
      </c>
      <c r="AB78" s="36">
        <v>0</v>
      </c>
      <c r="AC78" s="36">
        <v>15</v>
      </c>
      <c r="AD78" s="36">
        <v>0</v>
      </c>
      <c r="AE78" s="36">
        <v>0</v>
      </c>
      <c r="AF78" s="36">
        <v>105</v>
      </c>
      <c r="AG78" s="36">
        <v>0</v>
      </c>
      <c r="AH78" s="36">
        <v>0</v>
      </c>
      <c r="AI78" s="37">
        <v>0</v>
      </c>
      <c r="AJ78" s="36">
        <v>330</v>
      </c>
      <c r="AK78" s="86">
        <f t="shared" si="1"/>
        <v>4.5454545454545456E-2</v>
      </c>
    </row>
    <row r="79" spans="1:37" x14ac:dyDescent="0.25">
      <c r="A79" s="2" t="s">
        <v>124</v>
      </c>
      <c r="B79" s="34" t="s">
        <v>125</v>
      </c>
      <c r="C79" s="35">
        <v>5</v>
      </c>
      <c r="D79" s="36">
        <v>5</v>
      </c>
      <c r="E79" s="36">
        <v>0</v>
      </c>
      <c r="F79" s="36">
        <v>0</v>
      </c>
      <c r="G79" s="36">
        <v>0</v>
      </c>
      <c r="H79" s="36">
        <v>0</v>
      </c>
      <c r="I79" s="36">
        <v>5</v>
      </c>
      <c r="J79" s="36">
        <v>0</v>
      </c>
      <c r="K79" s="36">
        <v>0</v>
      </c>
      <c r="L79" s="36">
        <v>10</v>
      </c>
      <c r="M79" s="36">
        <v>5</v>
      </c>
      <c r="N79" s="36">
        <v>320</v>
      </c>
      <c r="O79" s="36">
        <v>0</v>
      </c>
      <c r="P79" s="36">
        <v>100</v>
      </c>
      <c r="Q79" s="36">
        <v>0</v>
      </c>
      <c r="R79" s="36">
        <v>0</v>
      </c>
      <c r="S79" s="36">
        <v>0</v>
      </c>
      <c r="T79" s="36">
        <v>0</v>
      </c>
      <c r="U79" s="36">
        <v>0</v>
      </c>
      <c r="V79" s="36">
        <v>0</v>
      </c>
      <c r="W79" s="36">
        <v>0</v>
      </c>
      <c r="X79" s="36">
        <v>0</v>
      </c>
      <c r="Y79" s="36">
        <v>0</v>
      </c>
      <c r="Z79" s="36">
        <v>0</v>
      </c>
      <c r="AA79" s="36">
        <v>0</v>
      </c>
      <c r="AB79" s="36">
        <v>0</v>
      </c>
      <c r="AC79" s="36">
        <v>0</v>
      </c>
      <c r="AD79" s="36">
        <v>0</v>
      </c>
      <c r="AE79" s="36">
        <v>0</v>
      </c>
      <c r="AF79" s="36">
        <v>15</v>
      </c>
      <c r="AG79" s="36">
        <v>0</v>
      </c>
      <c r="AH79" s="36">
        <v>0</v>
      </c>
      <c r="AI79" s="37">
        <v>170</v>
      </c>
      <c r="AJ79" s="36">
        <v>320</v>
      </c>
      <c r="AK79" s="86">
        <f t="shared" si="1"/>
        <v>0.3125</v>
      </c>
    </row>
    <row r="80" spans="1:37" x14ac:dyDescent="0.25">
      <c r="A80" s="2" t="s">
        <v>110</v>
      </c>
      <c r="B80" s="34" t="s">
        <v>111</v>
      </c>
      <c r="C80" s="35">
        <v>0</v>
      </c>
      <c r="D80" s="36">
        <v>0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6">
        <v>5</v>
      </c>
      <c r="M80" s="36">
        <v>80</v>
      </c>
      <c r="N80" s="36">
        <v>295</v>
      </c>
      <c r="O80" s="36">
        <v>0</v>
      </c>
      <c r="P80" s="36">
        <v>170</v>
      </c>
      <c r="Q80" s="36">
        <v>0</v>
      </c>
      <c r="R80" s="36">
        <v>0</v>
      </c>
      <c r="S80" s="36">
        <v>5</v>
      </c>
      <c r="T80" s="36">
        <v>0</v>
      </c>
      <c r="U80" s="36">
        <v>25</v>
      </c>
      <c r="V80" s="36">
        <v>0</v>
      </c>
      <c r="W80" s="36">
        <v>0</v>
      </c>
      <c r="X80" s="36">
        <v>0</v>
      </c>
      <c r="Y80" s="36">
        <v>0</v>
      </c>
      <c r="Z80" s="36">
        <v>0</v>
      </c>
      <c r="AA80" s="36">
        <v>0</v>
      </c>
      <c r="AB80" s="36">
        <v>0</v>
      </c>
      <c r="AC80" s="36">
        <v>0</v>
      </c>
      <c r="AD80" s="36">
        <v>0</v>
      </c>
      <c r="AE80" s="36">
        <v>0</v>
      </c>
      <c r="AF80" s="36">
        <v>0</v>
      </c>
      <c r="AG80" s="36">
        <v>0</v>
      </c>
      <c r="AH80" s="36">
        <v>0</v>
      </c>
      <c r="AI80" s="37">
        <v>0</v>
      </c>
      <c r="AJ80" s="36">
        <v>295</v>
      </c>
      <c r="AK80" s="86">
        <f t="shared" si="1"/>
        <v>0.57627118644067798</v>
      </c>
    </row>
    <row r="81" spans="1:37" x14ac:dyDescent="0.25">
      <c r="A81" s="2" t="s">
        <v>178</v>
      </c>
      <c r="B81" s="34" t="s">
        <v>179</v>
      </c>
      <c r="C81" s="35">
        <v>0</v>
      </c>
      <c r="D81" s="36">
        <v>0</v>
      </c>
      <c r="E81" s="36">
        <v>0</v>
      </c>
      <c r="F81" s="36">
        <v>0</v>
      </c>
      <c r="G81" s="36">
        <v>0</v>
      </c>
      <c r="H81" s="36">
        <v>0</v>
      </c>
      <c r="I81" s="36">
        <v>110</v>
      </c>
      <c r="J81" s="36">
        <v>5</v>
      </c>
      <c r="K81" s="36">
        <v>0</v>
      </c>
      <c r="L81" s="36">
        <v>0</v>
      </c>
      <c r="M81" s="36">
        <v>5</v>
      </c>
      <c r="N81" s="36">
        <v>275</v>
      </c>
      <c r="O81" s="36">
        <v>0</v>
      </c>
      <c r="P81" s="36">
        <v>15</v>
      </c>
      <c r="Q81" s="36">
        <v>0</v>
      </c>
      <c r="R81" s="36">
        <v>0</v>
      </c>
      <c r="S81" s="36">
        <v>0</v>
      </c>
      <c r="T81" s="36">
        <v>0</v>
      </c>
      <c r="U81" s="36">
        <v>10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5</v>
      </c>
      <c r="AC81" s="36">
        <v>0</v>
      </c>
      <c r="AD81" s="36">
        <v>0</v>
      </c>
      <c r="AE81" s="36">
        <v>0</v>
      </c>
      <c r="AF81" s="36">
        <v>15</v>
      </c>
      <c r="AG81" s="36">
        <v>0</v>
      </c>
      <c r="AH81" s="36">
        <v>0</v>
      </c>
      <c r="AI81" s="37">
        <v>85</v>
      </c>
      <c r="AJ81" s="36">
        <v>280</v>
      </c>
      <c r="AK81" s="86">
        <f t="shared" si="1"/>
        <v>5.3571428571428568E-2</v>
      </c>
    </row>
    <row r="82" spans="1:37" x14ac:dyDescent="0.25">
      <c r="A82" s="2" t="s">
        <v>98</v>
      </c>
      <c r="B82" s="34" t="s">
        <v>99</v>
      </c>
      <c r="C82" s="35">
        <v>0</v>
      </c>
      <c r="D82" s="36">
        <v>5</v>
      </c>
      <c r="E82" s="36">
        <v>0</v>
      </c>
      <c r="F82" s="36">
        <v>0</v>
      </c>
      <c r="G82" s="36">
        <v>0</v>
      </c>
      <c r="H82" s="36">
        <v>0</v>
      </c>
      <c r="I82" s="36">
        <v>5</v>
      </c>
      <c r="J82" s="36">
        <v>0</v>
      </c>
      <c r="K82" s="36">
        <v>0</v>
      </c>
      <c r="L82" s="36">
        <v>0</v>
      </c>
      <c r="M82" s="36">
        <v>0</v>
      </c>
      <c r="N82" s="36">
        <v>265</v>
      </c>
      <c r="O82" s="36">
        <v>0</v>
      </c>
      <c r="P82" s="36">
        <v>225</v>
      </c>
      <c r="Q82" s="36">
        <v>0</v>
      </c>
      <c r="R82" s="36">
        <v>0</v>
      </c>
      <c r="S82" s="36">
        <v>0</v>
      </c>
      <c r="T82" s="36">
        <v>0</v>
      </c>
      <c r="U82" s="36">
        <v>0</v>
      </c>
      <c r="V82" s="36">
        <v>0</v>
      </c>
      <c r="W82" s="36">
        <v>0</v>
      </c>
      <c r="X82" s="36">
        <v>0</v>
      </c>
      <c r="Y82" s="36">
        <v>0</v>
      </c>
      <c r="Z82" s="36">
        <v>0</v>
      </c>
      <c r="AA82" s="36">
        <v>0</v>
      </c>
      <c r="AB82" s="36">
        <v>0</v>
      </c>
      <c r="AC82" s="36">
        <v>0</v>
      </c>
      <c r="AD82" s="36">
        <v>0</v>
      </c>
      <c r="AE82" s="36">
        <v>0</v>
      </c>
      <c r="AF82" s="36">
        <v>0</v>
      </c>
      <c r="AG82" s="36">
        <v>0</v>
      </c>
      <c r="AH82" s="36">
        <v>0</v>
      </c>
      <c r="AI82" s="37">
        <v>0</v>
      </c>
      <c r="AJ82" s="36">
        <v>265</v>
      </c>
      <c r="AK82" s="86">
        <f t="shared" si="1"/>
        <v>0.84905660377358494</v>
      </c>
    </row>
    <row r="83" spans="1:37" x14ac:dyDescent="0.25">
      <c r="A83" s="2" t="s">
        <v>164</v>
      </c>
      <c r="B83" s="34" t="s">
        <v>165</v>
      </c>
      <c r="C83" s="35">
        <v>0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6">
        <v>10</v>
      </c>
      <c r="J83" s="36">
        <v>0</v>
      </c>
      <c r="K83" s="36">
        <v>0</v>
      </c>
      <c r="L83" s="36">
        <v>0</v>
      </c>
      <c r="M83" s="36">
        <v>5</v>
      </c>
      <c r="N83" s="36">
        <v>255</v>
      </c>
      <c r="O83" s="36">
        <v>0</v>
      </c>
      <c r="P83" s="36">
        <v>25</v>
      </c>
      <c r="Q83" s="36">
        <v>0</v>
      </c>
      <c r="R83" s="36">
        <v>0</v>
      </c>
      <c r="S83" s="36">
        <v>150</v>
      </c>
      <c r="T83" s="36">
        <v>0</v>
      </c>
      <c r="U83" s="36">
        <v>5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5</v>
      </c>
      <c r="AB83" s="36">
        <v>0</v>
      </c>
      <c r="AC83" s="36">
        <v>0</v>
      </c>
      <c r="AD83" s="36">
        <v>0</v>
      </c>
      <c r="AE83" s="36">
        <v>5</v>
      </c>
      <c r="AF83" s="36">
        <v>0</v>
      </c>
      <c r="AG83" s="36">
        <v>0</v>
      </c>
      <c r="AH83" s="36">
        <v>0</v>
      </c>
      <c r="AI83" s="37">
        <v>40</v>
      </c>
      <c r="AJ83" s="36">
        <v>255</v>
      </c>
      <c r="AK83" s="86">
        <f t="shared" si="1"/>
        <v>9.8039215686274508E-2</v>
      </c>
    </row>
    <row r="84" spans="1:37" x14ac:dyDescent="0.25">
      <c r="A84" s="2" t="s">
        <v>126</v>
      </c>
      <c r="B84" s="34" t="s">
        <v>127</v>
      </c>
      <c r="C84" s="35">
        <v>0</v>
      </c>
      <c r="D84" s="36">
        <v>40</v>
      </c>
      <c r="E84" s="36">
        <v>0</v>
      </c>
      <c r="F84" s="36">
        <v>0</v>
      </c>
      <c r="G84" s="36">
        <v>0</v>
      </c>
      <c r="H84" s="36">
        <v>0</v>
      </c>
      <c r="I84" s="36">
        <v>65</v>
      </c>
      <c r="J84" s="36">
        <v>0</v>
      </c>
      <c r="K84" s="36">
        <v>0</v>
      </c>
      <c r="L84" s="36">
        <v>0</v>
      </c>
      <c r="M84" s="36">
        <v>5</v>
      </c>
      <c r="N84" s="36">
        <v>230</v>
      </c>
      <c r="O84" s="36">
        <v>0</v>
      </c>
      <c r="P84" s="36">
        <v>95</v>
      </c>
      <c r="Q84" s="36">
        <v>0</v>
      </c>
      <c r="R84" s="36">
        <v>0</v>
      </c>
      <c r="S84" s="36">
        <v>0</v>
      </c>
      <c r="T84" s="36">
        <v>0</v>
      </c>
      <c r="U84" s="36">
        <v>10</v>
      </c>
      <c r="V84" s="36">
        <v>0</v>
      </c>
      <c r="W84" s="36">
        <v>0</v>
      </c>
      <c r="X84" s="36">
        <v>0</v>
      </c>
      <c r="Y84" s="36">
        <v>0</v>
      </c>
      <c r="Z84" s="36">
        <v>0</v>
      </c>
      <c r="AA84" s="36">
        <v>0</v>
      </c>
      <c r="AB84" s="36">
        <v>0</v>
      </c>
      <c r="AC84" s="36">
        <v>0</v>
      </c>
      <c r="AD84" s="36">
        <v>0</v>
      </c>
      <c r="AE84" s="36">
        <v>0</v>
      </c>
      <c r="AF84" s="36">
        <v>0</v>
      </c>
      <c r="AG84" s="36">
        <v>0</v>
      </c>
      <c r="AH84" s="36">
        <v>0</v>
      </c>
      <c r="AI84" s="37">
        <v>5</v>
      </c>
      <c r="AJ84" s="36">
        <v>235</v>
      </c>
      <c r="AK84" s="86">
        <f t="shared" si="1"/>
        <v>0.40425531914893614</v>
      </c>
    </row>
    <row r="85" spans="1:37" x14ac:dyDescent="0.25">
      <c r="A85" s="2" t="s">
        <v>202</v>
      </c>
      <c r="B85" s="34" t="s">
        <v>203</v>
      </c>
      <c r="C85" s="35">
        <v>5</v>
      </c>
      <c r="D85" s="36">
        <v>0</v>
      </c>
      <c r="E85" s="36">
        <v>0</v>
      </c>
      <c r="F85" s="36">
        <v>0</v>
      </c>
      <c r="G85" s="36">
        <v>70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235</v>
      </c>
      <c r="O85" s="36">
        <v>0</v>
      </c>
      <c r="P85" s="36">
        <v>5</v>
      </c>
      <c r="Q85" s="36">
        <v>0</v>
      </c>
      <c r="R85" s="36">
        <v>0</v>
      </c>
      <c r="S85" s="36">
        <v>0</v>
      </c>
      <c r="T85" s="36">
        <v>0</v>
      </c>
      <c r="U85" s="36">
        <v>65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5</v>
      </c>
      <c r="AG85" s="36">
        <v>0</v>
      </c>
      <c r="AH85" s="36">
        <v>0</v>
      </c>
      <c r="AI85" s="37">
        <v>65</v>
      </c>
      <c r="AJ85" s="36">
        <v>235</v>
      </c>
      <c r="AK85" s="86">
        <f t="shared" si="1"/>
        <v>2.1276595744680851E-2</v>
      </c>
    </row>
    <row r="86" spans="1:37" x14ac:dyDescent="0.25">
      <c r="A86" s="2" t="s">
        <v>331</v>
      </c>
      <c r="B86" s="34" t="s">
        <v>332</v>
      </c>
      <c r="C86" s="35">
        <v>0</v>
      </c>
      <c r="D86" s="36">
        <v>0</v>
      </c>
      <c r="E86" s="36">
        <v>0</v>
      </c>
      <c r="F86" s="36">
        <v>0</v>
      </c>
      <c r="G86" s="36">
        <v>0</v>
      </c>
      <c r="H86" s="36">
        <v>0</v>
      </c>
      <c r="I86" s="36">
        <v>5</v>
      </c>
      <c r="J86" s="36">
        <v>0</v>
      </c>
      <c r="K86" s="36">
        <v>0</v>
      </c>
      <c r="L86" s="36">
        <v>0</v>
      </c>
      <c r="M86" s="36">
        <v>0</v>
      </c>
      <c r="N86" s="36">
        <v>225</v>
      </c>
      <c r="O86" s="36">
        <v>0</v>
      </c>
      <c r="P86" s="36">
        <v>0</v>
      </c>
      <c r="Q86" s="36">
        <v>0</v>
      </c>
      <c r="R86" s="36">
        <v>0</v>
      </c>
      <c r="S86" s="36">
        <v>0</v>
      </c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7">
        <v>210</v>
      </c>
      <c r="AJ86" s="36">
        <v>225</v>
      </c>
      <c r="AK86" s="86">
        <f t="shared" si="1"/>
        <v>0</v>
      </c>
    </row>
    <row r="87" spans="1:37" x14ac:dyDescent="0.25">
      <c r="A87" s="2" t="s">
        <v>206</v>
      </c>
      <c r="B87" s="34" t="s">
        <v>207</v>
      </c>
      <c r="C87" s="35">
        <v>0</v>
      </c>
      <c r="D87" s="36">
        <v>15</v>
      </c>
      <c r="E87" s="36">
        <v>0</v>
      </c>
      <c r="F87" s="36">
        <v>0</v>
      </c>
      <c r="G87" s="36">
        <v>0</v>
      </c>
      <c r="H87" s="36">
        <v>0</v>
      </c>
      <c r="I87" s="36">
        <v>130</v>
      </c>
      <c r="J87" s="36">
        <v>0</v>
      </c>
      <c r="K87" s="36">
        <v>0</v>
      </c>
      <c r="L87" s="36">
        <v>0</v>
      </c>
      <c r="M87" s="36">
        <v>0</v>
      </c>
      <c r="N87" s="36">
        <v>225</v>
      </c>
      <c r="O87" s="36">
        <v>0</v>
      </c>
      <c r="P87" s="36">
        <v>5</v>
      </c>
      <c r="Q87" s="36">
        <v>0</v>
      </c>
      <c r="R87" s="36">
        <v>0</v>
      </c>
      <c r="S87" s="36">
        <v>5</v>
      </c>
      <c r="T87" s="36">
        <v>0</v>
      </c>
      <c r="U87" s="36">
        <v>0</v>
      </c>
      <c r="V87" s="36">
        <v>0</v>
      </c>
      <c r="W87" s="36">
        <v>0</v>
      </c>
      <c r="X87" s="36">
        <v>0</v>
      </c>
      <c r="Y87" s="36">
        <v>0</v>
      </c>
      <c r="Z87" s="36">
        <v>0</v>
      </c>
      <c r="AA87" s="36">
        <v>0</v>
      </c>
      <c r="AB87" s="36">
        <v>0</v>
      </c>
      <c r="AC87" s="36">
        <v>0</v>
      </c>
      <c r="AD87" s="36">
        <v>0</v>
      </c>
      <c r="AE87" s="36">
        <v>0</v>
      </c>
      <c r="AF87" s="36">
        <v>35</v>
      </c>
      <c r="AG87" s="36">
        <v>0</v>
      </c>
      <c r="AH87" s="36">
        <v>0</v>
      </c>
      <c r="AI87" s="37">
        <v>15</v>
      </c>
      <c r="AJ87" s="36">
        <v>225</v>
      </c>
      <c r="AK87" s="86">
        <f t="shared" si="1"/>
        <v>2.2222222222222223E-2</v>
      </c>
    </row>
    <row r="88" spans="1:37" x14ac:dyDescent="0.25">
      <c r="A88" s="2" t="s">
        <v>104</v>
      </c>
      <c r="B88" s="34" t="s">
        <v>105</v>
      </c>
      <c r="C88" s="35">
        <v>0</v>
      </c>
      <c r="D88" s="36">
        <v>5</v>
      </c>
      <c r="E88" s="36">
        <v>0</v>
      </c>
      <c r="F88" s="36">
        <v>0</v>
      </c>
      <c r="G88" s="36">
        <v>0</v>
      </c>
      <c r="H88" s="36">
        <v>0</v>
      </c>
      <c r="I88" s="36">
        <v>5</v>
      </c>
      <c r="J88" s="36">
        <v>0</v>
      </c>
      <c r="K88" s="36">
        <v>0</v>
      </c>
      <c r="L88" s="36">
        <v>0</v>
      </c>
      <c r="M88" s="36">
        <v>0</v>
      </c>
      <c r="N88" s="36">
        <v>225</v>
      </c>
      <c r="O88" s="36">
        <v>0</v>
      </c>
      <c r="P88" s="36">
        <v>185</v>
      </c>
      <c r="Q88" s="36">
        <v>0</v>
      </c>
      <c r="R88" s="36">
        <v>0</v>
      </c>
      <c r="S88" s="36">
        <v>0</v>
      </c>
      <c r="T88" s="36">
        <v>0</v>
      </c>
      <c r="U88" s="36">
        <v>0</v>
      </c>
      <c r="V88" s="36">
        <v>0</v>
      </c>
      <c r="W88" s="36">
        <v>0</v>
      </c>
      <c r="X88" s="36">
        <v>0</v>
      </c>
      <c r="Y88" s="36">
        <v>0</v>
      </c>
      <c r="Z88" s="36">
        <v>0</v>
      </c>
      <c r="AA88" s="36">
        <v>0</v>
      </c>
      <c r="AB88" s="36">
        <v>0</v>
      </c>
      <c r="AC88" s="36">
        <v>0</v>
      </c>
      <c r="AD88" s="36">
        <v>0</v>
      </c>
      <c r="AE88" s="36">
        <v>0</v>
      </c>
      <c r="AF88" s="36">
        <v>0</v>
      </c>
      <c r="AG88" s="36">
        <v>0</v>
      </c>
      <c r="AH88" s="36">
        <v>0</v>
      </c>
      <c r="AI88" s="37">
        <v>0</v>
      </c>
      <c r="AJ88" s="36">
        <v>225</v>
      </c>
      <c r="AK88" s="86">
        <f t="shared" si="1"/>
        <v>0.82222222222222219</v>
      </c>
    </row>
    <row r="89" spans="1:37" x14ac:dyDescent="0.25">
      <c r="A89" s="2" t="s">
        <v>162</v>
      </c>
      <c r="B89" s="34" t="s">
        <v>163</v>
      </c>
      <c r="C89" s="35">
        <v>0</v>
      </c>
      <c r="D89" s="36">
        <v>10</v>
      </c>
      <c r="E89" s="36">
        <v>0</v>
      </c>
      <c r="F89" s="36">
        <v>0</v>
      </c>
      <c r="G89" s="36">
        <v>0</v>
      </c>
      <c r="H89" s="36">
        <v>0</v>
      </c>
      <c r="I89" s="36">
        <v>90</v>
      </c>
      <c r="J89" s="36">
        <v>0</v>
      </c>
      <c r="K89" s="36">
        <v>0</v>
      </c>
      <c r="L89" s="36">
        <v>0</v>
      </c>
      <c r="M89" s="36">
        <v>15</v>
      </c>
      <c r="N89" s="36">
        <v>205</v>
      </c>
      <c r="O89" s="36">
        <v>0</v>
      </c>
      <c r="P89" s="36">
        <v>30</v>
      </c>
      <c r="Q89" s="36">
        <v>0</v>
      </c>
      <c r="R89" s="36">
        <v>0</v>
      </c>
      <c r="S89" s="36">
        <v>0</v>
      </c>
      <c r="T89" s="36">
        <v>0</v>
      </c>
      <c r="U89" s="36">
        <v>20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20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7">
        <v>5</v>
      </c>
      <c r="AJ89" s="36">
        <v>210</v>
      </c>
      <c r="AK89" s="86">
        <f t="shared" si="1"/>
        <v>0.14285714285714285</v>
      </c>
    </row>
    <row r="90" spans="1:37" x14ac:dyDescent="0.25">
      <c r="A90" s="2" t="s">
        <v>174</v>
      </c>
      <c r="B90" s="34" t="s">
        <v>175</v>
      </c>
      <c r="C90" s="35">
        <v>0</v>
      </c>
      <c r="D90" s="36">
        <v>5</v>
      </c>
      <c r="E90" s="36">
        <v>0</v>
      </c>
      <c r="F90" s="36">
        <v>5</v>
      </c>
      <c r="G90" s="36">
        <v>0</v>
      </c>
      <c r="H90" s="36">
        <v>0</v>
      </c>
      <c r="I90" s="36">
        <v>120</v>
      </c>
      <c r="J90" s="36">
        <v>0</v>
      </c>
      <c r="K90" s="36">
        <v>0</v>
      </c>
      <c r="L90" s="36">
        <v>0</v>
      </c>
      <c r="M90" s="36">
        <v>0</v>
      </c>
      <c r="N90" s="36">
        <v>210</v>
      </c>
      <c r="O90" s="36">
        <v>0</v>
      </c>
      <c r="P90" s="36">
        <v>20</v>
      </c>
      <c r="Q90" s="36">
        <v>0</v>
      </c>
      <c r="R90" s="36">
        <v>0</v>
      </c>
      <c r="S90" s="36">
        <v>0</v>
      </c>
      <c r="T90" s="36">
        <v>0</v>
      </c>
      <c r="U90" s="36">
        <v>15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15</v>
      </c>
      <c r="AB90" s="36">
        <v>0</v>
      </c>
      <c r="AC90" s="36">
        <v>0</v>
      </c>
      <c r="AD90" s="36">
        <v>0</v>
      </c>
      <c r="AE90" s="36">
        <v>0</v>
      </c>
      <c r="AF90" s="36">
        <v>5</v>
      </c>
      <c r="AG90" s="36">
        <v>0</v>
      </c>
      <c r="AH90" s="36">
        <v>0</v>
      </c>
      <c r="AI90" s="37">
        <v>0</v>
      </c>
      <c r="AJ90" s="36">
        <v>210</v>
      </c>
      <c r="AK90" s="86">
        <f t="shared" si="1"/>
        <v>9.5238095238095233E-2</v>
      </c>
    </row>
    <row r="91" spans="1:37" x14ac:dyDescent="0.25">
      <c r="A91" s="2" t="s">
        <v>140</v>
      </c>
      <c r="B91" s="34" t="s">
        <v>141</v>
      </c>
      <c r="C91" s="35">
        <v>0</v>
      </c>
      <c r="D91" s="36">
        <v>25</v>
      </c>
      <c r="E91" s="36">
        <v>0</v>
      </c>
      <c r="F91" s="36">
        <v>0</v>
      </c>
      <c r="G91" s="36">
        <v>0</v>
      </c>
      <c r="H91" s="36">
        <v>0</v>
      </c>
      <c r="I91" s="36">
        <v>50</v>
      </c>
      <c r="J91" s="36">
        <v>0</v>
      </c>
      <c r="K91" s="36">
        <v>0</v>
      </c>
      <c r="L91" s="36">
        <v>0</v>
      </c>
      <c r="M91" s="36">
        <v>5</v>
      </c>
      <c r="N91" s="36">
        <v>195</v>
      </c>
      <c r="O91" s="36">
        <v>0</v>
      </c>
      <c r="P91" s="36">
        <v>55</v>
      </c>
      <c r="Q91" s="36">
        <v>0</v>
      </c>
      <c r="R91" s="36">
        <v>0</v>
      </c>
      <c r="S91" s="36">
        <v>0</v>
      </c>
      <c r="T91" s="36">
        <v>0</v>
      </c>
      <c r="U91" s="36">
        <v>10</v>
      </c>
      <c r="V91" s="36">
        <v>0</v>
      </c>
      <c r="W91" s="36">
        <v>0</v>
      </c>
      <c r="X91" s="36">
        <v>0</v>
      </c>
      <c r="Y91" s="36">
        <v>0</v>
      </c>
      <c r="Z91" s="36">
        <v>0</v>
      </c>
      <c r="AA91" s="36">
        <v>15</v>
      </c>
      <c r="AB91" s="36">
        <v>0</v>
      </c>
      <c r="AC91" s="36">
        <v>0</v>
      </c>
      <c r="AD91" s="36">
        <v>0</v>
      </c>
      <c r="AE91" s="36">
        <v>0</v>
      </c>
      <c r="AF91" s="36">
        <v>5</v>
      </c>
      <c r="AG91" s="36">
        <v>0</v>
      </c>
      <c r="AH91" s="36">
        <v>0</v>
      </c>
      <c r="AI91" s="37">
        <v>0</v>
      </c>
      <c r="AJ91" s="36">
        <v>200</v>
      </c>
      <c r="AK91" s="86">
        <f t="shared" si="1"/>
        <v>0.27500000000000002</v>
      </c>
    </row>
    <row r="92" spans="1:37" x14ac:dyDescent="0.25">
      <c r="A92" s="2" t="s">
        <v>339</v>
      </c>
      <c r="B92" s="34" t="s">
        <v>340</v>
      </c>
      <c r="C92" s="35">
        <v>0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165</v>
      </c>
      <c r="N92" s="36">
        <v>175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5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36">
        <v>0</v>
      </c>
      <c r="AE92" s="36">
        <v>0</v>
      </c>
      <c r="AF92" s="36">
        <v>0</v>
      </c>
      <c r="AG92" s="36">
        <v>0</v>
      </c>
      <c r="AH92" s="36">
        <v>0</v>
      </c>
      <c r="AI92" s="37">
        <v>0</v>
      </c>
      <c r="AJ92" s="36">
        <v>175</v>
      </c>
      <c r="AK92" s="86">
        <f t="shared" si="1"/>
        <v>0</v>
      </c>
    </row>
    <row r="93" spans="1:37" x14ac:dyDescent="0.25">
      <c r="A93" s="2" t="s">
        <v>228</v>
      </c>
      <c r="B93" s="34" t="s">
        <v>229</v>
      </c>
      <c r="C93" s="35">
        <v>0</v>
      </c>
      <c r="D93" s="36">
        <v>0</v>
      </c>
      <c r="E93" s="36">
        <v>0</v>
      </c>
      <c r="F93" s="36">
        <v>0</v>
      </c>
      <c r="G93" s="36">
        <v>0</v>
      </c>
      <c r="H93" s="36">
        <v>0</v>
      </c>
      <c r="I93" s="36">
        <v>15</v>
      </c>
      <c r="J93" s="36">
        <v>0</v>
      </c>
      <c r="K93" s="36">
        <v>0</v>
      </c>
      <c r="L93" s="36">
        <v>0</v>
      </c>
      <c r="M93" s="36">
        <v>50</v>
      </c>
      <c r="N93" s="36">
        <v>150</v>
      </c>
      <c r="O93" s="36">
        <v>0</v>
      </c>
      <c r="P93" s="36">
        <v>0</v>
      </c>
      <c r="Q93" s="36">
        <v>0</v>
      </c>
      <c r="R93" s="36">
        <v>0</v>
      </c>
      <c r="S93" s="36">
        <v>0</v>
      </c>
      <c r="T93" s="36">
        <v>0</v>
      </c>
      <c r="U93" s="36">
        <v>5</v>
      </c>
      <c r="V93" s="36">
        <v>0</v>
      </c>
      <c r="W93" s="36">
        <v>0</v>
      </c>
      <c r="X93" s="36">
        <v>0</v>
      </c>
      <c r="Y93" s="36">
        <v>0</v>
      </c>
      <c r="Z93" s="36">
        <v>0</v>
      </c>
      <c r="AA93" s="36">
        <v>5</v>
      </c>
      <c r="AB93" s="36">
        <v>0</v>
      </c>
      <c r="AC93" s="36">
        <v>0</v>
      </c>
      <c r="AD93" s="36">
        <v>0</v>
      </c>
      <c r="AE93" s="36">
        <v>0</v>
      </c>
      <c r="AF93" s="36">
        <v>15</v>
      </c>
      <c r="AG93" s="36">
        <v>0</v>
      </c>
      <c r="AH93" s="36">
        <v>0</v>
      </c>
      <c r="AI93" s="37">
        <v>35</v>
      </c>
      <c r="AJ93" s="36">
        <v>160</v>
      </c>
      <c r="AK93" s="86">
        <f t="shared" si="1"/>
        <v>0</v>
      </c>
    </row>
    <row r="94" spans="1:37" x14ac:dyDescent="0.25">
      <c r="A94" s="2" t="s">
        <v>224</v>
      </c>
      <c r="B94" s="34" t="s">
        <v>225</v>
      </c>
      <c r="C94" s="35">
        <v>0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145</v>
      </c>
      <c r="O94" s="36">
        <v>0</v>
      </c>
      <c r="P94" s="36">
        <v>0</v>
      </c>
      <c r="Q94" s="36">
        <v>0</v>
      </c>
      <c r="R94" s="36">
        <v>0</v>
      </c>
      <c r="S94" s="36">
        <v>0</v>
      </c>
      <c r="T94" s="36">
        <v>0</v>
      </c>
      <c r="U94" s="36">
        <v>0</v>
      </c>
      <c r="V94" s="36">
        <v>0</v>
      </c>
      <c r="W94" s="36">
        <v>0</v>
      </c>
      <c r="X94" s="36">
        <v>0</v>
      </c>
      <c r="Y94" s="36">
        <v>0</v>
      </c>
      <c r="Z94" s="36">
        <v>0</v>
      </c>
      <c r="AA94" s="36">
        <v>0</v>
      </c>
      <c r="AB94" s="36">
        <v>0</v>
      </c>
      <c r="AC94" s="36">
        <v>0</v>
      </c>
      <c r="AD94" s="36">
        <v>0</v>
      </c>
      <c r="AE94" s="36">
        <v>0</v>
      </c>
      <c r="AF94" s="36">
        <v>5</v>
      </c>
      <c r="AG94" s="36">
        <v>0</v>
      </c>
      <c r="AH94" s="36">
        <v>0</v>
      </c>
      <c r="AI94" s="37">
        <v>130</v>
      </c>
      <c r="AJ94" s="36">
        <v>145</v>
      </c>
      <c r="AK94" s="86">
        <f t="shared" si="1"/>
        <v>0</v>
      </c>
    </row>
    <row r="95" spans="1:37" x14ac:dyDescent="0.25">
      <c r="A95" s="2" t="s">
        <v>299</v>
      </c>
      <c r="B95" s="34" t="s">
        <v>300</v>
      </c>
      <c r="C95" s="35">
        <v>0</v>
      </c>
      <c r="D95" s="36">
        <v>0</v>
      </c>
      <c r="E95" s="36">
        <v>0</v>
      </c>
      <c r="F95" s="36">
        <v>0</v>
      </c>
      <c r="G95" s="36">
        <v>0</v>
      </c>
      <c r="H95" s="36">
        <v>0</v>
      </c>
      <c r="I95" s="36">
        <v>10</v>
      </c>
      <c r="J95" s="36">
        <v>0</v>
      </c>
      <c r="K95" s="36">
        <v>0</v>
      </c>
      <c r="L95" s="36">
        <v>0</v>
      </c>
      <c r="M95" s="36">
        <v>95</v>
      </c>
      <c r="N95" s="36">
        <v>135</v>
      </c>
      <c r="O95" s="36">
        <v>0</v>
      </c>
      <c r="P95" s="36">
        <v>0</v>
      </c>
      <c r="Q95" s="36">
        <v>0</v>
      </c>
      <c r="R95" s="36">
        <v>0</v>
      </c>
      <c r="S95" s="36">
        <v>0</v>
      </c>
      <c r="T95" s="36">
        <v>0</v>
      </c>
      <c r="U95" s="36">
        <v>15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5</v>
      </c>
      <c r="AG95" s="36">
        <v>0</v>
      </c>
      <c r="AH95" s="36">
        <v>0</v>
      </c>
      <c r="AI95" s="37">
        <v>5</v>
      </c>
      <c r="AJ95" s="36">
        <v>135</v>
      </c>
      <c r="AK95" s="86">
        <f t="shared" si="1"/>
        <v>0</v>
      </c>
    </row>
    <row r="96" spans="1:37" x14ac:dyDescent="0.25">
      <c r="A96" s="2" t="s">
        <v>120</v>
      </c>
      <c r="B96" s="34" t="s">
        <v>121</v>
      </c>
      <c r="C96" s="35">
        <v>0</v>
      </c>
      <c r="D96" s="36">
        <v>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135</v>
      </c>
      <c r="O96" s="36">
        <v>0</v>
      </c>
      <c r="P96" s="36">
        <v>120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  <c r="AG96" s="36">
        <v>0</v>
      </c>
      <c r="AH96" s="36">
        <v>0</v>
      </c>
      <c r="AI96" s="37">
        <v>0</v>
      </c>
      <c r="AJ96" s="36">
        <v>135</v>
      </c>
      <c r="AK96" s="86">
        <f t="shared" si="1"/>
        <v>0.88888888888888884</v>
      </c>
    </row>
    <row r="97" spans="1:37" x14ac:dyDescent="0.25">
      <c r="A97" s="2" t="s">
        <v>200</v>
      </c>
      <c r="B97" s="34" t="s">
        <v>201</v>
      </c>
      <c r="C97" s="35">
        <v>0</v>
      </c>
      <c r="D97" s="36">
        <v>5</v>
      </c>
      <c r="E97" s="36">
        <v>0</v>
      </c>
      <c r="F97" s="36">
        <v>0</v>
      </c>
      <c r="G97" s="36">
        <v>0</v>
      </c>
      <c r="H97" s="36">
        <v>0</v>
      </c>
      <c r="I97" s="36">
        <v>65</v>
      </c>
      <c r="J97" s="36">
        <v>0</v>
      </c>
      <c r="K97" s="36">
        <v>0</v>
      </c>
      <c r="L97" s="36">
        <v>5</v>
      </c>
      <c r="M97" s="36">
        <v>0</v>
      </c>
      <c r="N97" s="36">
        <v>125</v>
      </c>
      <c r="O97" s="36">
        <v>0</v>
      </c>
      <c r="P97" s="36">
        <v>5</v>
      </c>
      <c r="Q97" s="36">
        <v>0</v>
      </c>
      <c r="R97" s="36">
        <v>0</v>
      </c>
      <c r="S97" s="36">
        <v>0</v>
      </c>
      <c r="T97" s="36">
        <v>0</v>
      </c>
      <c r="U97" s="36">
        <v>0</v>
      </c>
      <c r="V97" s="36">
        <v>0</v>
      </c>
      <c r="W97" s="36">
        <v>0</v>
      </c>
      <c r="X97" s="36">
        <v>0</v>
      </c>
      <c r="Y97" s="36">
        <v>0</v>
      </c>
      <c r="Z97" s="36">
        <v>0</v>
      </c>
      <c r="AA97" s="36">
        <v>15</v>
      </c>
      <c r="AB97" s="36">
        <v>0</v>
      </c>
      <c r="AC97" s="36">
        <v>0</v>
      </c>
      <c r="AD97" s="36">
        <v>0</v>
      </c>
      <c r="AE97" s="36">
        <v>0</v>
      </c>
      <c r="AF97" s="36">
        <v>0</v>
      </c>
      <c r="AG97" s="36">
        <v>5</v>
      </c>
      <c r="AH97" s="36">
        <v>0</v>
      </c>
      <c r="AI97" s="37">
        <v>5</v>
      </c>
      <c r="AJ97" s="36">
        <v>125</v>
      </c>
      <c r="AK97" s="86">
        <f t="shared" si="1"/>
        <v>0.04</v>
      </c>
    </row>
    <row r="98" spans="1:37" x14ac:dyDescent="0.25">
      <c r="A98" s="2" t="s">
        <v>182</v>
      </c>
      <c r="B98" s="34" t="s">
        <v>183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60</v>
      </c>
      <c r="N98" s="36">
        <v>110</v>
      </c>
      <c r="O98" s="36">
        <v>0</v>
      </c>
      <c r="P98" s="36">
        <v>10</v>
      </c>
      <c r="Q98" s="36">
        <v>0</v>
      </c>
      <c r="R98" s="36">
        <v>0</v>
      </c>
      <c r="S98" s="36">
        <v>0</v>
      </c>
      <c r="T98" s="36">
        <v>0</v>
      </c>
      <c r="U98" s="36">
        <v>0</v>
      </c>
      <c r="V98" s="36">
        <v>0</v>
      </c>
      <c r="W98" s="36">
        <v>0</v>
      </c>
      <c r="X98" s="36">
        <v>0</v>
      </c>
      <c r="Y98" s="36">
        <v>0</v>
      </c>
      <c r="Z98" s="36">
        <v>0</v>
      </c>
      <c r="AA98" s="36">
        <v>0</v>
      </c>
      <c r="AB98" s="36">
        <v>0</v>
      </c>
      <c r="AC98" s="36">
        <v>0</v>
      </c>
      <c r="AD98" s="36">
        <v>0</v>
      </c>
      <c r="AE98" s="36">
        <v>0</v>
      </c>
      <c r="AF98" s="36">
        <v>20</v>
      </c>
      <c r="AG98" s="36">
        <v>0</v>
      </c>
      <c r="AH98" s="36">
        <v>0</v>
      </c>
      <c r="AI98" s="37">
        <v>20</v>
      </c>
      <c r="AJ98" s="36">
        <v>110</v>
      </c>
      <c r="AK98" s="86">
        <f t="shared" si="1"/>
        <v>9.0909090909090912E-2</v>
      </c>
    </row>
    <row r="99" spans="1:37" x14ac:dyDescent="0.25">
      <c r="A99" s="2" t="s">
        <v>192</v>
      </c>
      <c r="B99" s="34" t="s">
        <v>193</v>
      </c>
      <c r="C99" s="35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30</v>
      </c>
      <c r="J99" s="36">
        <v>0</v>
      </c>
      <c r="K99" s="36">
        <v>0</v>
      </c>
      <c r="L99" s="36">
        <v>0</v>
      </c>
      <c r="M99" s="36">
        <v>10</v>
      </c>
      <c r="N99" s="36">
        <v>105</v>
      </c>
      <c r="O99" s="36">
        <v>0</v>
      </c>
      <c r="P99" s="36">
        <v>5</v>
      </c>
      <c r="Q99" s="36">
        <v>0</v>
      </c>
      <c r="R99" s="36">
        <v>0</v>
      </c>
      <c r="S99" s="36">
        <v>0</v>
      </c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5</v>
      </c>
      <c r="AB99" s="36">
        <v>0</v>
      </c>
      <c r="AC99" s="36">
        <v>0</v>
      </c>
      <c r="AD99" s="36">
        <v>0</v>
      </c>
      <c r="AE99" s="36">
        <v>0</v>
      </c>
      <c r="AF99" s="36">
        <v>5</v>
      </c>
      <c r="AG99" s="36">
        <v>0</v>
      </c>
      <c r="AH99" s="36">
        <v>0</v>
      </c>
      <c r="AI99" s="37">
        <v>45</v>
      </c>
      <c r="AJ99" s="36">
        <v>105</v>
      </c>
      <c r="AK99" s="86">
        <f t="shared" si="1"/>
        <v>4.7619047619047616E-2</v>
      </c>
    </row>
    <row r="100" spans="1:37" x14ac:dyDescent="0.25">
      <c r="A100" s="2" t="s">
        <v>254</v>
      </c>
      <c r="B100" s="34" t="s">
        <v>255</v>
      </c>
      <c r="C100" s="35">
        <v>0</v>
      </c>
      <c r="D100" s="36">
        <v>0</v>
      </c>
      <c r="E100" s="36">
        <v>0</v>
      </c>
      <c r="F100" s="36">
        <v>5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55</v>
      </c>
      <c r="N100" s="36">
        <v>100</v>
      </c>
      <c r="O100" s="36">
        <v>5</v>
      </c>
      <c r="P100" s="36">
        <v>0</v>
      </c>
      <c r="Q100" s="36">
        <v>0</v>
      </c>
      <c r="R100" s="36">
        <v>0</v>
      </c>
      <c r="S100" s="36">
        <v>0</v>
      </c>
      <c r="T100" s="36">
        <v>0</v>
      </c>
      <c r="U100" s="36">
        <v>15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5</v>
      </c>
      <c r="AG100" s="36">
        <v>0</v>
      </c>
      <c r="AH100" s="36">
        <v>0</v>
      </c>
      <c r="AI100" s="37">
        <v>0</v>
      </c>
      <c r="AJ100" s="36">
        <v>105</v>
      </c>
      <c r="AK100" s="86">
        <f t="shared" si="1"/>
        <v>0</v>
      </c>
    </row>
    <row r="101" spans="1:37" x14ac:dyDescent="0.25">
      <c r="A101" s="2" t="s">
        <v>226</v>
      </c>
      <c r="B101" s="34" t="s">
        <v>227</v>
      </c>
      <c r="C101" s="35">
        <v>0</v>
      </c>
      <c r="D101" s="36">
        <v>5</v>
      </c>
      <c r="E101" s="36">
        <v>0</v>
      </c>
      <c r="F101" s="36">
        <v>0</v>
      </c>
      <c r="G101" s="36">
        <v>0</v>
      </c>
      <c r="H101" s="36">
        <v>5</v>
      </c>
      <c r="I101" s="36">
        <v>25</v>
      </c>
      <c r="J101" s="36">
        <v>0</v>
      </c>
      <c r="K101" s="36">
        <v>0</v>
      </c>
      <c r="L101" s="36">
        <v>0</v>
      </c>
      <c r="M101" s="36">
        <v>0</v>
      </c>
      <c r="N101" s="36">
        <v>90</v>
      </c>
      <c r="O101" s="36">
        <v>0</v>
      </c>
      <c r="P101" s="36">
        <v>0</v>
      </c>
      <c r="Q101" s="36">
        <v>0</v>
      </c>
      <c r="R101" s="36">
        <v>0</v>
      </c>
      <c r="S101" s="36">
        <v>0</v>
      </c>
      <c r="T101" s="36">
        <v>0</v>
      </c>
      <c r="U101" s="36">
        <v>0</v>
      </c>
      <c r="V101" s="36">
        <v>0</v>
      </c>
      <c r="W101" s="36">
        <v>0</v>
      </c>
      <c r="X101" s="36">
        <v>0</v>
      </c>
      <c r="Y101" s="36">
        <v>0</v>
      </c>
      <c r="Z101" s="36">
        <v>0</v>
      </c>
      <c r="AA101" s="36">
        <v>5</v>
      </c>
      <c r="AB101" s="36">
        <v>5</v>
      </c>
      <c r="AC101" s="36">
        <v>0</v>
      </c>
      <c r="AD101" s="36">
        <v>0</v>
      </c>
      <c r="AE101" s="36">
        <v>0</v>
      </c>
      <c r="AF101" s="36">
        <v>5</v>
      </c>
      <c r="AG101" s="36">
        <v>0</v>
      </c>
      <c r="AH101" s="36">
        <v>0</v>
      </c>
      <c r="AI101" s="37">
        <v>45</v>
      </c>
      <c r="AJ101" s="36">
        <v>105</v>
      </c>
      <c r="AK101" s="86">
        <f t="shared" si="1"/>
        <v>0</v>
      </c>
    </row>
    <row r="102" spans="1:37" x14ac:dyDescent="0.25">
      <c r="A102" s="2" t="s">
        <v>309</v>
      </c>
      <c r="B102" s="34" t="s">
        <v>310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70</v>
      </c>
      <c r="N102" s="36">
        <v>100</v>
      </c>
      <c r="O102" s="36">
        <v>0</v>
      </c>
      <c r="P102" s="36">
        <v>0</v>
      </c>
      <c r="Q102" s="36">
        <v>0</v>
      </c>
      <c r="R102" s="36">
        <v>0</v>
      </c>
      <c r="S102" s="36">
        <v>0</v>
      </c>
      <c r="T102" s="36">
        <v>0</v>
      </c>
      <c r="U102" s="36">
        <v>15</v>
      </c>
      <c r="V102" s="36">
        <v>0</v>
      </c>
      <c r="W102" s="36">
        <v>0</v>
      </c>
      <c r="X102" s="36">
        <v>0</v>
      </c>
      <c r="Y102" s="36">
        <v>0</v>
      </c>
      <c r="Z102" s="36">
        <v>0</v>
      </c>
      <c r="AA102" s="36">
        <v>0</v>
      </c>
      <c r="AB102" s="36">
        <v>0</v>
      </c>
      <c r="AC102" s="36">
        <v>0</v>
      </c>
      <c r="AD102" s="36">
        <v>0</v>
      </c>
      <c r="AE102" s="36">
        <v>0</v>
      </c>
      <c r="AF102" s="36">
        <v>5</v>
      </c>
      <c r="AG102" s="36">
        <v>0</v>
      </c>
      <c r="AH102" s="36">
        <v>0</v>
      </c>
      <c r="AI102" s="37">
        <v>0</v>
      </c>
      <c r="AJ102" s="36">
        <v>100</v>
      </c>
      <c r="AK102" s="86">
        <f t="shared" si="1"/>
        <v>0</v>
      </c>
    </row>
    <row r="103" spans="1:37" x14ac:dyDescent="0.25">
      <c r="A103" s="2" t="s">
        <v>138</v>
      </c>
      <c r="B103" s="34" t="s">
        <v>139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5</v>
      </c>
      <c r="J103" s="36">
        <v>0</v>
      </c>
      <c r="K103" s="36">
        <v>0</v>
      </c>
      <c r="L103" s="36">
        <v>0</v>
      </c>
      <c r="M103" s="36">
        <v>0</v>
      </c>
      <c r="N103" s="36">
        <v>85</v>
      </c>
      <c r="O103" s="36">
        <v>0</v>
      </c>
      <c r="P103" s="36">
        <v>60</v>
      </c>
      <c r="Q103" s="36">
        <v>0</v>
      </c>
      <c r="R103" s="36">
        <v>0</v>
      </c>
      <c r="S103" s="36">
        <v>0</v>
      </c>
      <c r="T103" s="36">
        <v>0</v>
      </c>
      <c r="U103" s="36">
        <v>0</v>
      </c>
      <c r="V103" s="36">
        <v>0</v>
      </c>
      <c r="W103" s="36">
        <v>0</v>
      </c>
      <c r="X103" s="36">
        <v>0</v>
      </c>
      <c r="Y103" s="36">
        <v>0</v>
      </c>
      <c r="Z103" s="36">
        <v>0</v>
      </c>
      <c r="AA103" s="36">
        <v>0</v>
      </c>
      <c r="AB103" s="36">
        <v>0</v>
      </c>
      <c r="AC103" s="36">
        <v>0</v>
      </c>
      <c r="AD103" s="36">
        <v>0</v>
      </c>
      <c r="AE103" s="36">
        <v>0</v>
      </c>
      <c r="AF103" s="36">
        <v>0</v>
      </c>
      <c r="AG103" s="36">
        <v>0</v>
      </c>
      <c r="AH103" s="36">
        <v>0</v>
      </c>
      <c r="AI103" s="37">
        <v>0</v>
      </c>
      <c r="AJ103" s="36">
        <v>85</v>
      </c>
      <c r="AK103" s="86">
        <f t="shared" si="1"/>
        <v>0.70588235294117652</v>
      </c>
    </row>
    <row r="104" spans="1:37" x14ac:dyDescent="0.25">
      <c r="A104" s="2" t="s">
        <v>158</v>
      </c>
      <c r="B104" s="34" t="s">
        <v>159</v>
      </c>
      <c r="C104" s="35">
        <v>0</v>
      </c>
      <c r="D104" s="36">
        <v>35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5</v>
      </c>
      <c r="M104" s="36">
        <v>0</v>
      </c>
      <c r="N104" s="36">
        <v>80</v>
      </c>
      <c r="O104" s="36">
        <v>0</v>
      </c>
      <c r="P104" s="36">
        <v>35</v>
      </c>
      <c r="Q104" s="36">
        <v>0</v>
      </c>
      <c r="R104" s="36">
        <v>0</v>
      </c>
      <c r="S104" s="36">
        <v>0</v>
      </c>
      <c r="T104" s="36">
        <v>0</v>
      </c>
      <c r="U104" s="36">
        <v>0</v>
      </c>
      <c r="V104" s="36">
        <v>0</v>
      </c>
      <c r="W104" s="36">
        <v>0</v>
      </c>
      <c r="X104" s="36">
        <v>0</v>
      </c>
      <c r="Y104" s="36">
        <v>0</v>
      </c>
      <c r="Z104" s="36">
        <v>0</v>
      </c>
      <c r="AA104" s="36">
        <v>0</v>
      </c>
      <c r="AB104" s="36">
        <v>0</v>
      </c>
      <c r="AC104" s="36">
        <v>0</v>
      </c>
      <c r="AD104" s="36">
        <v>0</v>
      </c>
      <c r="AE104" s="36">
        <v>0</v>
      </c>
      <c r="AF104" s="36">
        <v>5</v>
      </c>
      <c r="AG104" s="36">
        <v>0</v>
      </c>
      <c r="AH104" s="36">
        <v>0</v>
      </c>
      <c r="AI104" s="37">
        <v>0</v>
      </c>
      <c r="AJ104" s="36">
        <v>80</v>
      </c>
      <c r="AK104" s="86">
        <f t="shared" si="1"/>
        <v>0.4375</v>
      </c>
    </row>
    <row r="105" spans="1:37" x14ac:dyDescent="0.25">
      <c r="A105" s="2" t="s">
        <v>258</v>
      </c>
      <c r="B105" s="34" t="s">
        <v>259</v>
      </c>
      <c r="C105" s="35">
        <v>0</v>
      </c>
      <c r="D105" s="36">
        <v>5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25</v>
      </c>
      <c r="N105" s="36">
        <v>70</v>
      </c>
      <c r="O105" s="36">
        <v>0</v>
      </c>
      <c r="P105" s="36">
        <v>0</v>
      </c>
      <c r="Q105" s="36">
        <v>0</v>
      </c>
      <c r="R105" s="36">
        <v>0</v>
      </c>
      <c r="S105" s="36">
        <v>0</v>
      </c>
      <c r="T105" s="36">
        <v>0</v>
      </c>
      <c r="U105" s="36">
        <v>15</v>
      </c>
      <c r="V105" s="36">
        <v>0</v>
      </c>
      <c r="W105" s="36">
        <v>0</v>
      </c>
      <c r="X105" s="36">
        <v>0</v>
      </c>
      <c r="Y105" s="36">
        <v>0</v>
      </c>
      <c r="Z105" s="36">
        <v>0</v>
      </c>
      <c r="AA105" s="36">
        <v>0</v>
      </c>
      <c r="AB105" s="36">
        <v>0</v>
      </c>
      <c r="AC105" s="36">
        <v>0</v>
      </c>
      <c r="AD105" s="36">
        <v>0</v>
      </c>
      <c r="AE105" s="36">
        <v>0</v>
      </c>
      <c r="AF105" s="36">
        <v>10</v>
      </c>
      <c r="AG105" s="36">
        <v>0</v>
      </c>
      <c r="AH105" s="36">
        <v>0</v>
      </c>
      <c r="AI105" s="37">
        <v>0</v>
      </c>
      <c r="AJ105" s="36">
        <v>70</v>
      </c>
      <c r="AK105" s="86">
        <f t="shared" si="1"/>
        <v>0</v>
      </c>
    </row>
    <row r="106" spans="1:37" x14ac:dyDescent="0.25">
      <c r="A106" s="2" t="s">
        <v>170</v>
      </c>
      <c r="B106" s="34" t="s">
        <v>171</v>
      </c>
      <c r="C106" s="35">
        <v>5</v>
      </c>
      <c r="D106" s="36">
        <v>0</v>
      </c>
      <c r="E106" s="36">
        <v>0</v>
      </c>
      <c r="F106" s="36">
        <v>5</v>
      </c>
      <c r="G106" s="36">
        <v>0</v>
      </c>
      <c r="H106" s="36">
        <v>0</v>
      </c>
      <c r="I106" s="36">
        <v>15</v>
      </c>
      <c r="J106" s="36">
        <v>0</v>
      </c>
      <c r="K106" s="36">
        <v>0</v>
      </c>
      <c r="L106" s="36">
        <v>5</v>
      </c>
      <c r="M106" s="36">
        <v>0</v>
      </c>
      <c r="N106" s="36">
        <v>55</v>
      </c>
      <c r="O106" s="36">
        <v>0</v>
      </c>
      <c r="P106" s="36">
        <v>25</v>
      </c>
      <c r="Q106" s="36">
        <v>0</v>
      </c>
      <c r="R106" s="36">
        <v>0</v>
      </c>
      <c r="S106" s="36">
        <v>0</v>
      </c>
      <c r="T106" s="36">
        <v>0</v>
      </c>
      <c r="U106" s="36">
        <v>5</v>
      </c>
      <c r="V106" s="36">
        <v>0</v>
      </c>
      <c r="W106" s="36">
        <v>0</v>
      </c>
      <c r="X106" s="36">
        <v>0</v>
      </c>
      <c r="Y106" s="36">
        <v>0</v>
      </c>
      <c r="Z106" s="36">
        <v>0</v>
      </c>
      <c r="AA106" s="36">
        <v>0</v>
      </c>
      <c r="AB106" s="36">
        <v>0</v>
      </c>
      <c r="AC106" s="36">
        <v>0</v>
      </c>
      <c r="AD106" s="36">
        <v>0</v>
      </c>
      <c r="AE106" s="36">
        <v>0</v>
      </c>
      <c r="AF106" s="36">
        <v>0</v>
      </c>
      <c r="AG106" s="36">
        <v>0</v>
      </c>
      <c r="AH106" s="36">
        <v>0</v>
      </c>
      <c r="AI106" s="37">
        <v>0</v>
      </c>
      <c r="AJ106" s="36">
        <v>70</v>
      </c>
      <c r="AK106" s="86">
        <f t="shared" si="1"/>
        <v>0.35714285714285715</v>
      </c>
    </row>
    <row r="107" spans="1:37" x14ac:dyDescent="0.25">
      <c r="A107" s="2" t="s">
        <v>186</v>
      </c>
      <c r="B107" s="34" t="s">
        <v>187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60</v>
      </c>
      <c r="O107" s="36">
        <v>0</v>
      </c>
      <c r="P107" s="36">
        <v>10</v>
      </c>
      <c r="Q107" s="36">
        <v>0</v>
      </c>
      <c r="R107" s="36">
        <v>0</v>
      </c>
      <c r="S107" s="36">
        <v>5</v>
      </c>
      <c r="T107" s="36">
        <v>0</v>
      </c>
      <c r="U107" s="36">
        <v>0</v>
      </c>
      <c r="V107" s="36">
        <v>0</v>
      </c>
      <c r="W107" s="36">
        <v>0</v>
      </c>
      <c r="X107" s="36">
        <v>0</v>
      </c>
      <c r="Y107" s="36">
        <v>0</v>
      </c>
      <c r="Z107" s="36">
        <v>0</v>
      </c>
      <c r="AA107" s="36">
        <v>0</v>
      </c>
      <c r="AB107" s="36">
        <v>0</v>
      </c>
      <c r="AC107" s="36">
        <v>0</v>
      </c>
      <c r="AD107" s="36">
        <v>0</v>
      </c>
      <c r="AE107" s="36">
        <v>0</v>
      </c>
      <c r="AF107" s="36">
        <v>0</v>
      </c>
      <c r="AG107" s="36">
        <v>0</v>
      </c>
      <c r="AH107" s="36">
        <v>0</v>
      </c>
      <c r="AI107" s="37">
        <v>35</v>
      </c>
      <c r="AJ107" s="36">
        <v>65</v>
      </c>
      <c r="AK107" s="86">
        <f t="shared" si="1"/>
        <v>0.15384615384615385</v>
      </c>
    </row>
    <row r="108" spans="1:37" x14ac:dyDescent="0.25">
      <c r="A108" s="2" t="s">
        <v>317</v>
      </c>
      <c r="B108" s="34" t="s">
        <v>318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25</v>
      </c>
      <c r="M108" s="36">
        <v>0</v>
      </c>
      <c r="N108" s="36">
        <v>60</v>
      </c>
      <c r="O108" s="36">
        <v>0</v>
      </c>
      <c r="P108" s="36">
        <v>0</v>
      </c>
      <c r="Q108" s="36">
        <v>0</v>
      </c>
      <c r="R108" s="36">
        <v>0</v>
      </c>
      <c r="S108" s="36">
        <v>0</v>
      </c>
      <c r="T108" s="36">
        <v>0</v>
      </c>
      <c r="U108" s="36">
        <v>0</v>
      </c>
      <c r="V108" s="36">
        <v>0</v>
      </c>
      <c r="W108" s="36">
        <v>0</v>
      </c>
      <c r="X108" s="36">
        <v>0</v>
      </c>
      <c r="Y108" s="36">
        <v>0</v>
      </c>
      <c r="Z108" s="36">
        <v>0</v>
      </c>
      <c r="AA108" s="36">
        <v>5</v>
      </c>
      <c r="AB108" s="36">
        <v>0</v>
      </c>
      <c r="AC108" s="36">
        <v>0</v>
      </c>
      <c r="AD108" s="36">
        <v>0</v>
      </c>
      <c r="AE108" s="36">
        <v>0</v>
      </c>
      <c r="AF108" s="36">
        <v>0</v>
      </c>
      <c r="AG108" s="36">
        <v>0</v>
      </c>
      <c r="AH108" s="36">
        <v>0</v>
      </c>
      <c r="AI108" s="37">
        <v>20</v>
      </c>
      <c r="AJ108" s="36">
        <v>60</v>
      </c>
      <c r="AK108" s="86">
        <f t="shared" si="1"/>
        <v>0</v>
      </c>
    </row>
    <row r="109" spans="1:37" x14ac:dyDescent="0.25">
      <c r="A109" s="2" t="s">
        <v>329</v>
      </c>
      <c r="B109" s="34" t="s">
        <v>330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55</v>
      </c>
      <c r="O109" s="36">
        <v>0</v>
      </c>
      <c r="P109" s="36">
        <v>0</v>
      </c>
      <c r="Q109" s="36">
        <v>0</v>
      </c>
      <c r="R109" s="36">
        <v>0</v>
      </c>
      <c r="S109" s="36">
        <v>30</v>
      </c>
      <c r="T109" s="36">
        <v>0</v>
      </c>
      <c r="U109" s="36">
        <v>0</v>
      </c>
      <c r="V109" s="36">
        <v>0</v>
      </c>
      <c r="W109" s="36">
        <v>0</v>
      </c>
      <c r="X109" s="36">
        <v>0</v>
      </c>
      <c r="Y109" s="36">
        <v>0</v>
      </c>
      <c r="Z109" s="36">
        <v>0</v>
      </c>
      <c r="AA109" s="36">
        <v>0</v>
      </c>
      <c r="AB109" s="36">
        <v>0</v>
      </c>
      <c r="AC109" s="36">
        <v>0</v>
      </c>
      <c r="AD109" s="36">
        <v>0</v>
      </c>
      <c r="AE109" s="36">
        <v>0</v>
      </c>
      <c r="AF109" s="36">
        <v>0</v>
      </c>
      <c r="AG109" s="36">
        <v>0</v>
      </c>
      <c r="AH109" s="36">
        <v>0</v>
      </c>
      <c r="AI109" s="37">
        <v>25</v>
      </c>
      <c r="AJ109" s="36">
        <v>55</v>
      </c>
      <c r="AK109" s="86">
        <f t="shared" si="1"/>
        <v>0</v>
      </c>
    </row>
    <row r="110" spans="1:37" x14ac:dyDescent="0.25">
      <c r="A110" s="2" t="s">
        <v>184</v>
      </c>
      <c r="B110" s="34" t="s">
        <v>185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5</v>
      </c>
      <c r="J110" s="36">
        <v>0</v>
      </c>
      <c r="K110" s="36">
        <v>0</v>
      </c>
      <c r="L110" s="36">
        <v>0</v>
      </c>
      <c r="M110" s="36">
        <v>30</v>
      </c>
      <c r="N110" s="36">
        <v>55</v>
      </c>
      <c r="O110" s="36">
        <v>0</v>
      </c>
      <c r="P110" s="36">
        <v>10</v>
      </c>
      <c r="Q110" s="36">
        <v>0</v>
      </c>
      <c r="R110" s="36">
        <v>0</v>
      </c>
      <c r="S110" s="36">
        <v>0</v>
      </c>
      <c r="T110" s="36">
        <v>0</v>
      </c>
      <c r="U110" s="36">
        <v>0</v>
      </c>
      <c r="V110" s="36">
        <v>0</v>
      </c>
      <c r="W110" s="36">
        <v>0</v>
      </c>
      <c r="X110" s="36">
        <v>0</v>
      </c>
      <c r="Y110" s="36">
        <v>0</v>
      </c>
      <c r="Z110" s="36">
        <v>0</v>
      </c>
      <c r="AA110" s="36">
        <v>0</v>
      </c>
      <c r="AB110" s="36">
        <v>0</v>
      </c>
      <c r="AC110" s="36">
        <v>0</v>
      </c>
      <c r="AD110" s="36">
        <v>0</v>
      </c>
      <c r="AE110" s="36">
        <v>0</v>
      </c>
      <c r="AF110" s="36">
        <v>0</v>
      </c>
      <c r="AG110" s="36">
        <v>0</v>
      </c>
      <c r="AH110" s="36">
        <v>0</v>
      </c>
      <c r="AI110" s="37">
        <v>0</v>
      </c>
      <c r="AJ110" s="36">
        <v>55</v>
      </c>
      <c r="AK110" s="86">
        <f t="shared" si="1"/>
        <v>0.18181818181818182</v>
      </c>
    </row>
    <row r="111" spans="1:37" x14ac:dyDescent="0.25">
      <c r="A111" s="2" t="s">
        <v>156</v>
      </c>
      <c r="B111" s="34" t="s">
        <v>157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5</v>
      </c>
      <c r="J111" s="36">
        <v>0</v>
      </c>
      <c r="K111" s="36">
        <v>0</v>
      </c>
      <c r="L111" s="36">
        <v>0</v>
      </c>
      <c r="M111" s="36">
        <v>0</v>
      </c>
      <c r="N111" s="36">
        <v>50</v>
      </c>
      <c r="O111" s="36">
        <v>0</v>
      </c>
      <c r="P111" s="36">
        <v>35</v>
      </c>
      <c r="Q111" s="36">
        <v>0</v>
      </c>
      <c r="R111" s="36">
        <v>0</v>
      </c>
      <c r="S111" s="36">
        <v>0</v>
      </c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6">
        <v>0</v>
      </c>
      <c r="AB111" s="36">
        <v>0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7">
        <v>0</v>
      </c>
      <c r="AJ111" s="36">
        <v>50</v>
      </c>
      <c r="AK111" s="86">
        <f t="shared" si="1"/>
        <v>0.7</v>
      </c>
    </row>
    <row r="112" spans="1:37" x14ac:dyDescent="0.25">
      <c r="A112" s="2" t="s">
        <v>355</v>
      </c>
      <c r="B112" s="34" t="s">
        <v>356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50</v>
      </c>
      <c r="O112" s="36">
        <v>0</v>
      </c>
      <c r="P112" s="36">
        <v>0</v>
      </c>
      <c r="Q112" s="36">
        <v>0</v>
      </c>
      <c r="R112" s="36">
        <v>0</v>
      </c>
      <c r="S112" s="36">
        <v>0</v>
      </c>
      <c r="T112" s="36">
        <v>0</v>
      </c>
      <c r="U112" s="36">
        <v>0</v>
      </c>
      <c r="V112" s="36">
        <v>0</v>
      </c>
      <c r="W112" s="36">
        <v>0</v>
      </c>
      <c r="X112" s="36">
        <v>0</v>
      </c>
      <c r="Y112" s="36">
        <v>0</v>
      </c>
      <c r="Z112" s="36">
        <v>0</v>
      </c>
      <c r="AA112" s="36">
        <v>5</v>
      </c>
      <c r="AB112" s="36">
        <v>0</v>
      </c>
      <c r="AC112" s="36">
        <v>0</v>
      </c>
      <c r="AD112" s="36">
        <v>0</v>
      </c>
      <c r="AE112" s="36">
        <v>0</v>
      </c>
      <c r="AF112" s="36">
        <v>0</v>
      </c>
      <c r="AG112" s="36">
        <v>0</v>
      </c>
      <c r="AH112" s="36">
        <v>0</v>
      </c>
      <c r="AI112" s="37">
        <v>35</v>
      </c>
      <c r="AJ112" s="36">
        <v>50</v>
      </c>
      <c r="AK112" s="86">
        <f t="shared" si="1"/>
        <v>0</v>
      </c>
    </row>
    <row r="113" spans="1:37" x14ac:dyDescent="0.25">
      <c r="A113" s="2" t="s">
        <v>359</v>
      </c>
      <c r="B113" s="34" t="s">
        <v>360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40</v>
      </c>
      <c r="N113" s="36">
        <v>40</v>
      </c>
      <c r="O113" s="36">
        <v>0</v>
      </c>
      <c r="P113" s="36">
        <v>0</v>
      </c>
      <c r="Q113" s="36">
        <v>0</v>
      </c>
      <c r="R113" s="36">
        <v>0</v>
      </c>
      <c r="S113" s="36">
        <v>0</v>
      </c>
      <c r="T113" s="36">
        <v>0</v>
      </c>
      <c r="U113" s="36">
        <v>0</v>
      </c>
      <c r="V113" s="36">
        <v>0</v>
      </c>
      <c r="W113" s="36">
        <v>0</v>
      </c>
      <c r="X113" s="36">
        <v>0</v>
      </c>
      <c r="Y113" s="36">
        <v>0</v>
      </c>
      <c r="Z113" s="36">
        <v>0</v>
      </c>
      <c r="AA113" s="36">
        <v>0</v>
      </c>
      <c r="AB113" s="36">
        <v>0</v>
      </c>
      <c r="AC113" s="36">
        <v>0</v>
      </c>
      <c r="AD113" s="36">
        <v>0</v>
      </c>
      <c r="AE113" s="36">
        <v>0</v>
      </c>
      <c r="AF113" s="36">
        <v>0</v>
      </c>
      <c r="AG113" s="36">
        <v>0</v>
      </c>
      <c r="AH113" s="36">
        <v>0</v>
      </c>
      <c r="AI113" s="37">
        <v>0</v>
      </c>
      <c r="AJ113" s="36">
        <v>40</v>
      </c>
      <c r="AK113" s="86">
        <f t="shared" si="1"/>
        <v>0</v>
      </c>
    </row>
    <row r="114" spans="1:37" x14ac:dyDescent="0.25">
      <c r="A114" s="2" t="s">
        <v>319</v>
      </c>
      <c r="B114" s="34" t="s">
        <v>320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5</v>
      </c>
      <c r="J114" s="36">
        <v>0</v>
      </c>
      <c r="K114" s="36">
        <v>0</v>
      </c>
      <c r="L114" s="36">
        <v>0</v>
      </c>
      <c r="M114" s="36">
        <v>5</v>
      </c>
      <c r="N114" s="36">
        <v>35</v>
      </c>
      <c r="O114" s="36">
        <v>0</v>
      </c>
      <c r="P114" s="36">
        <v>0</v>
      </c>
      <c r="Q114" s="36">
        <v>0</v>
      </c>
      <c r="R114" s="36">
        <v>0</v>
      </c>
      <c r="S114" s="36">
        <v>5</v>
      </c>
      <c r="T114" s="36">
        <v>0</v>
      </c>
      <c r="U114" s="36">
        <v>0</v>
      </c>
      <c r="V114" s="36">
        <v>0</v>
      </c>
      <c r="W114" s="36">
        <v>0</v>
      </c>
      <c r="X114" s="36">
        <v>0</v>
      </c>
      <c r="Y114" s="36">
        <v>0</v>
      </c>
      <c r="Z114" s="36">
        <v>0</v>
      </c>
      <c r="AA114" s="36">
        <v>0</v>
      </c>
      <c r="AB114" s="36">
        <v>0</v>
      </c>
      <c r="AC114" s="36">
        <v>0</v>
      </c>
      <c r="AD114" s="36">
        <v>0</v>
      </c>
      <c r="AE114" s="36">
        <v>0</v>
      </c>
      <c r="AF114" s="36">
        <v>5</v>
      </c>
      <c r="AG114" s="36">
        <v>0</v>
      </c>
      <c r="AH114" s="36">
        <v>0</v>
      </c>
      <c r="AI114" s="37">
        <v>0</v>
      </c>
      <c r="AJ114" s="36">
        <v>35</v>
      </c>
      <c r="AK114" s="86">
        <f t="shared" si="1"/>
        <v>0</v>
      </c>
    </row>
    <row r="115" spans="1:37" x14ac:dyDescent="0.25">
      <c r="A115" s="2" t="s">
        <v>208</v>
      </c>
      <c r="B115" s="34" t="s">
        <v>209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30</v>
      </c>
      <c r="O115" s="36">
        <v>0</v>
      </c>
      <c r="P115" s="36">
        <v>5</v>
      </c>
      <c r="Q115" s="36">
        <v>0</v>
      </c>
      <c r="R115" s="36">
        <v>0</v>
      </c>
      <c r="S115" s="36">
        <v>0</v>
      </c>
      <c r="T115" s="36">
        <v>0</v>
      </c>
      <c r="U115" s="36">
        <v>0</v>
      </c>
      <c r="V115" s="36">
        <v>0</v>
      </c>
      <c r="W115" s="36">
        <v>0</v>
      </c>
      <c r="X115" s="36">
        <v>0</v>
      </c>
      <c r="Y115" s="36">
        <v>0</v>
      </c>
      <c r="Z115" s="36">
        <v>0</v>
      </c>
      <c r="AA115" s="36">
        <v>0</v>
      </c>
      <c r="AB115" s="36">
        <v>0</v>
      </c>
      <c r="AC115" s="36">
        <v>0</v>
      </c>
      <c r="AD115" s="36">
        <v>0</v>
      </c>
      <c r="AE115" s="36">
        <v>0</v>
      </c>
      <c r="AF115" s="36">
        <v>5</v>
      </c>
      <c r="AG115" s="36">
        <v>0</v>
      </c>
      <c r="AH115" s="36">
        <v>0</v>
      </c>
      <c r="AI115" s="37">
        <v>10</v>
      </c>
      <c r="AJ115" s="36">
        <v>30</v>
      </c>
      <c r="AK115" s="86">
        <f t="shared" si="1"/>
        <v>0.16666666666666666</v>
      </c>
    </row>
    <row r="116" spans="1:37" x14ac:dyDescent="0.25">
      <c r="A116" s="2" t="s">
        <v>343</v>
      </c>
      <c r="B116" s="34" t="s">
        <v>344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15</v>
      </c>
      <c r="N116" s="36">
        <v>30</v>
      </c>
      <c r="O116" s="36">
        <v>0</v>
      </c>
      <c r="P116" s="36">
        <v>0</v>
      </c>
      <c r="Q116" s="36">
        <v>0</v>
      </c>
      <c r="R116" s="36">
        <v>0</v>
      </c>
      <c r="S116" s="36">
        <v>0</v>
      </c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6">
        <v>0</v>
      </c>
      <c r="AB116" s="36">
        <v>0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7">
        <v>0</v>
      </c>
      <c r="AJ116" s="36">
        <v>30</v>
      </c>
      <c r="AK116" s="86">
        <f t="shared" si="1"/>
        <v>0</v>
      </c>
    </row>
    <row r="117" spans="1:37" x14ac:dyDescent="0.25">
      <c r="A117" s="2" t="s">
        <v>248</v>
      </c>
      <c r="B117" s="34" t="s">
        <v>249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10</v>
      </c>
      <c r="J117" s="36">
        <v>0</v>
      </c>
      <c r="K117" s="36">
        <v>0</v>
      </c>
      <c r="L117" s="36">
        <v>0</v>
      </c>
      <c r="M117" s="36">
        <v>0</v>
      </c>
      <c r="N117" s="36">
        <v>30</v>
      </c>
      <c r="O117" s="36">
        <v>0</v>
      </c>
      <c r="P117" s="36">
        <v>0</v>
      </c>
      <c r="Q117" s="36">
        <v>0</v>
      </c>
      <c r="R117" s="36">
        <v>0</v>
      </c>
      <c r="S117" s="36">
        <v>0</v>
      </c>
      <c r="T117" s="36">
        <v>0</v>
      </c>
      <c r="U117" s="36">
        <v>0</v>
      </c>
      <c r="V117" s="36">
        <v>0</v>
      </c>
      <c r="W117" s="36">
        <v>0</v>
      </c>
      <c r="X117" s="36">
        <v>0</v>
      </c>
      <c r="Y117" s="36">
        <v>0</v>
      </c>
      <c r="Z117" s="36">
        <v>0</v>
      </c>
      <c r="AA117" s="36">
        <v>5</v>
      </c>
      <c r="AB117" s="36">
        <v>0</v>
      </c>
      <c r="AC117" s="36">
        <v>0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 s="37">
        <v>0</v>
      </c>
      <c r="AJ117" s="36">
        <v>30</v>
      </c>
      <c r="AK117" s="86">
        <f t="shared" si="1"/>
        <v>0</v>
      </c>
    </row>
    <row r="118" spans="1:37" x14ac:dyDescent="0.25">
      <c r="A118" s="2" t="s">
        <v>345</v>
      </c>
      <c r="B118" s="34" t="s">
        <v>346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25</v>
      </c>
      <c r="O118" s="36">
        <v>0</v>
      </c>
      <c r="P118" s="36">
        <v>0</v>
      </c>
      <c r="Q118" s="36">
        <v>0</v>
      </c>
      <c r="R118" s="36">
        <v>0</v>
      </c>
      <c r="S118" s="36">
        <v>0</v>
      </c>
      <c r="T118" s="36">
        <v>0</v>
      </c>
      <c r="U118" s="36">
        <v>0</v>
      </c>
      <c r="V118" s="36">
        <v>0</v>
      </c>
      <c r="W118" s="36">
        <v>0</v>
      </c>
      <c r="X118" s="36">
        <v>0</v>
      </c>
      <c r="Y118" s="36">
        <v>0</v>
      </c>
      <c r="Z118" s="36">
        <v>0</v>
      </c>
      <c r="AA118" s="36">
        <v>0</v>
      </c>
      <c r="AB118" s="36">
        <v>0</v>
      </c>
      <c r="AC118" s="36">
        <v>0</v>
      </c>
      <c r="AD118" s="36">
        <v>0</v>
      </c>
      <c r="AE118" s="36">
        <v>0</v>
      </c>
      <c r="AF118" s="36">
        <v>0</v>
      </c>
      <c r="AG118" s="36">
        <v>0</v>
      </c>
      <c r="AH118" s="36">
        <v>0</v>
      </c>
      <c r="AI118" s="37">
        <v>5</v>
      </c>
      <c r="AJ118" s="36">
        <v>30</v>
      </c>
      <c r="AK118" s="86">
        <f t="shared" si="1"/>
        <v>0</v>
      </c>
    </row>
    <row r="119" spans="1:37" x14ac:dyDescent="0.25">
      <c r="A119" s="2" t="s">
        <v>305</v>
      </c>
      <c r="B119" s="34" t="s">
        <v>306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25</v>
      </c>
      <c r="O119" s="36">
        <v>0</v>
      </c>
      <c r="P119" s="36">
        <v>0</v>
      </c>
      <c r="Q119" s="36">
        <v>0</v>
      </c>
      <c r="R119" s="36">
        <v>0</v>
      </c>
      <c r="S119" s="36">
        <v>10</v>
      </c>
      <c r="T119" s="36">
        <v>0</v>
      </c>
      <c r="U119" s="36">
        <v>0</v>
      </c>
      <c r="V119" s="36">
        <v>0</v>
      </c>
      <c r="W119" s="36">
        <v>0</v>
      </c>
      <c r="X119" s="36">
        <v>0</v>
      </c>
      <c r="Y119" s="36">
        <v>0</v>
      </c>
      <c r="Z119" s="36">
        <v>0</v>
      </c>
      <c r="AA119" s="36">
        <v>0</v>
      </c>
      <c r="AB119" s="36">
        <v>0</v>
      </c>
      <c r="AC119" s="36">
        <v>0</v>
      </c>
      <c r="AD119" s="36">
        <v>0</v>
      </c>
      <c r="AE119" s="36">
        <v>0</v>
      </c>
      <c r="AF119" s="36">
        <v>0</v>
      </c>
      <c r="AG119" s="36">
        <v>0</v>
      </c>
      <c r="AH119" s="36">
        <v>0</v>
      </c>
      <c r="AI119" s="37">
        <v>15</v>
      </c>
      <c r="AJ119" s="36">
        <v>25</v>
      </c>
      <c r="AK119" s="86">
        <f t="shared" si="1"/>
        <v>0</v>
      </c>
    </row>
    <row r="120" spans="1:37" x14ac:dyDescent="0.25">
      <c r="A120" s="2" t="s">
        <v>198</v>
      </c>
      <c r="B120" s="34" t="s">
        <v>199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20</v>
      </c>
      <c r="O120" s="36">
        <v>0</v>
      </c>
      <c r="P120" s="36">
        <v>5</v>
      </c>
      <c r="Q120" s="36">
        <v>0</v>
      </c>
      <c r="R120" s="36">
        <v>0</v>
      </c>
      <c r="S120" s="36">
        <v>0</v>
      </c>
      <c r="T120" s="36">
        <v>0</v>
      </c>
      <c r="U120" s="36">
        <v>0</v>
      </c>
      <c r="V120" s="36">
        <v>0</v>
      </c>
      <c r="W120" s="36">
        <v>0</v>
      </c>
      <c r="X120" s="36">
        <v>0</v>
      </c>
      <c r="Y120" s="36">
        <v>0</v>
      </c>
      <c r="Z120" s="36">
        <v>0</v>
      </c>
      <c r="AA120" s="36">
        <v>0</v>
      </c>
      <c r="AB120" s="36">
        <v>0</v>
      </c>
      <c r="AC120" s="36">
        <v>0</v>
      </c>
      <c r="AD120" s="36">
        <v>0</v>
      </c>
      <c r="AE120" s="36">
        <v>0</v>
      </c>
      <c r="AF120" s="36">
        <v>0</v>
      </c>
      <c r="AG120" s="36">
        <v>0</v>
      </c>
      <c r="AH120" s="36">
        <v>0</v>
      </c>
      <c r="AI120" s="37">
        <v>0</v>
      </c>
      <c r="AJ120" s="36">
        <v>25</v>
      </c>
      <c r="AK120" s="86">
        <f t="shared" si="1"/>
        <v>0.2</v>
      </c>
    </row>
    <row r="121" spans="1:37" x14ac:dyDescent="0.25">
      <c r="A121" s="2" t="s">
        <v>204</v>
      </c>
      <c r="B121" s="34" t="s">
        <v>205</v>
      </c>
      <c r="C121" s="35">
        <v>0</v>
      </c>
      <c r="D121" s="36">
        <v>10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20</v>
      </c>
      <c r="O121" s="36">
        <v>0</v>
      </c>
      <c r="P121" s="36">
        <v>5</v>
      </c>
      <c r="Q121" s="36">
        <v>0</v>
      </c>
      <c r="R121" s="36">
        <v>0</v>
      </c>
      <c r="S121" s="36">
        <v>0</v>
      </c>
      <c r="T121" s="36">
        <v>0</v>
      </c>
      <c r="U121" s="36">
        <v>0</v>
      </c>
      <c r="V121" s="36">
        <v>0</v>
      </c>
      <c r="W121" s="36">
        <v>0</v>
      </c>
      <c r="X121" s="36">
        <v>0</v>
      </c>
      <c r="Y121" s="36">
        <v>0</v>
      </c>
      <c r="Z121" s="36">
        <v>0</v>
      </c>
      <c r="AA121" s="36">
        <v>0</v>
      </c>
      <c r="AB121" s="36">
        <v>0</v>
      </c>
      <c r="AC121" s="36">
        <v>0</v>
      </c>
      <c r="AD121" s="36">
        <v>0</v>
      </c>
      <c r="AE121" s="36">
        <v>0</v>
      </c>
      <c r="AF121" s="36">
        <v>0</v>
      </c>
      <c r="AG121" s="36">
        <v>0</v>
      </c>
      <c r="AH121" s="36">
        <v>0</v>
      </c>
      <c r="AI121" s="37">
        <v>0</v>
      </c>
      <c r="AJ121" s="36">
        <v>20</v>
      </c>
      <c r="AK121" s="86">
        <f t="shared" si="1"/>
        <v>0.25</v>
      </c>
    </row>
    <row r="122" spans="1:37" x14ac:dyDescent="0.25">
      <c r="A122" s="2" t="s">
        <v>335</v>
      </c>
      <c r="B122" s="34" t="s">
        <v>336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15</v>
      </c>
      <c r="N122" s="36">
        <v>15</v>
      </c>
      <c r="O122" s="36">
        <v>0</v>
      </c>
      <c r="P122" s="36">
        <v>0</v>
      </c>
      <c r="Q122" s="36">
        <v>0</v>
      </c>
      <c r="R122" s="36">
        <v>0</v>
      </c>
      <c r="S122" s="36">
        <v>0</v>
      </c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7">
        <v>0</v>
      </c>
      <c r="AJ122" s="36">
        <v>15</v>
      </c>
      <c r="AK122" s="86">
        <f t="shared" si="1"/>
        <v>0</v>
      </c>
    </row>
    <row r="123" spans="1:37" x14ac:dyDescent="0.25">
      <c r="A123" s="2" t="s">
        <v>260</v>
      </c>
      <c r="B123" s="34" t="s">
        <v>261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15</v>
      </c>
      <c r="O123" s="36">
        <v>0</v>
      </c>
      <c r="P123" s="36">
        <v>0</v>
      </c>
      <c r="Q123" s="36">
        <v>0</v>
      </c>
      <c r="R123" s="36">
        <v>0</v>
      </c>
      <c r="S123" s="36">
        <v>0</v>
      </c>
      <c r="T123" s="36">
        <v>0</v>
      </c>
      <c r="U123" s="36">
        <v>0</v>
      </c>
      <c r="V123" s="36">
        <v>0</v>
      </c>
      <c r="W123" s="36">
        <v>0</v>
      </c>
      <c r="X123" s="36">
        <v>0</v>
      </c>
      <c r="Y123" s="36">
        <v>0</v>
      </c>
      <c r="Z123" s="36">
        <v>0</v>
      </c>
      <c r="AA123" s="36">
        <v>0</v>
      </c>
      <c r="AB123" s="36">
        <v>0</v>
      </c>
      <c r="AC123" s="36">
        <v>0</v>
      </c>
      <c r="AD123" s="36">
        <v>0</v>
      </c>
      <c r="AE123" s="36">
        <v>0</v>
      </c>
      <c r="AF123" s="36">
        <v>0</v>
      </c>
      <c r="AG123" s="36">
        <v>0</v>
      </c>
      <c r="AH123" s="36">
        <v>0</v>
      </c>
      <c r="AI123" s="37">
        <v>10</v>
      </c>
      <c r="AJ123" s="36">
        <v>15</v>
      </c>
      <c r="AK123" s="86">
        <f t="shared" si="1"/>
        <v>0</v>
      </c>
    </row>
    <row r="124" spans="1:37" x14ac:dyDescent="0.25">
      <c r="A124" s="2" t="s">
        <v>297</v>
      </c>
      <c r="B124" s="34" t="s">
        <v>298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10</v>
      </c>
      <c r="O124" s="36">
        <v>0</v>
      </c>
      <c r="P124" s="36">
        <v>0</v>
      </c>
      <c r="Q124" s="36">
        <v>0</v>
      </c>
      <c r="R124" s="36">
        <v>0</v>
      </c>
      <c r="S124" s="36">
        <v>0</v>
      </c>
      <c r="T124" s="36">
        <v>0</v>
      </c>
      <c r="U124" s="36">
        <v>0</v>
      </c>
      <c r="V124" s="36">
        <v>0</v>
      </c>
      <c r="W124" s="36">
        <v>0</v>
      </c>
      <c r="X124" s="36">
        <v>0</v>
      </c>
      <c r="Y124" s="36">
        <v>0</v>
      </c>
      <c r="Z124" s="36">
        <v>0</v>
      </c>
      <c r="AA124" s="36">
        <v>0</v>
      </c>
      <c r="AB124" s="36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7">
        <v>10</v>
      </c>
      <c r="AJ124" s="36">
        <v>15</v>
      </c>
      <c r="AK124" s="86">
        <f t="shared" si="1"/>
        <v>0</v>
      </c>
    </row>
    <row r="125" spans="1:37" x14ac:dyDescent="0.25">
      <c r="A125" s="2" t="s">
        <v>307</v>
      </c>
      <c r="B125" s="34" t="s">
        <v>308</v>
      </c>
      <c r="C125" s="35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15</v>
      </c>
      <c r="O125" s="36">
        <v>0</v>
      </c>
      <c r="P125" s="36">
        <v>0</v>
      </c>
      <c r="Q125" s="36">
        <v>0</v>
      </c>
      <c r="R125" s="36">
        <v>0</v>
      </c>
      <c r="S125" s="36">
        <v>0</v>
      </c>
      <c r="T125" s="36">
        <v>0</v>
      </c>
      <c r="U125" s="36">
        <v>0</v>
      </c>
      <c r="V125" s="36">
        <v>0</v>
      </c>
      <c r="W125" s="36">
        <v>0</v>
      </c>
      <c r="X125" s="36">
        <v>0</v>
      </c>
      <c r="Y125" s="36">
        <v>0</v>
      </c>
      <c r="Z125" s="36">
        <v>0</v>
      </c>
      <c r="AA125" s="36">
        <v>0</v>
      </c>
      <c r="AB125" s="36">
        <v>0</v>
      </c>
      <c r="AC125" s="36">
        <v>0</v>
      </c>
      <c r="AD125" s="36">
        <v>0</v>
      </c>
      <c r="AE125" s="36">
        <v>0</v>
      </c>
      <c r="AF125" s="36">
        <v>0</v>
      </c>
      <c r="AG125" s="36">
        <v>0</v>
      </c>
      <c r="AH125" s="36">
        <v>0</v>
      </c>
      <c r="AI125" s="37">
        <v>0</v>
      </c>
      <c r="AJ125" s="36">
        <v>15</v>
      </c>
      <c r="AK125" s="86">
        <f t="shared" si="1"/>
        <v>0</v>
      </c>
    </row>
    <row r="126" spans="1:37" x14ac:dyDescent="0.25">
      <c r="A126" s="2" t="s">
        <v>323</v>
      </c>
      <c r="B126" s="34" t="s">
        <v>324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15</v>
      </c>
      <c r="O126" s="36">
        <v>0</v>
      </c>
      <c r="P126" s="36">
        <v>0</v>
      </c>
      <c r="Q126" s="36">
        <v>0</v>
      </c>
      <c r="R126" s="36">
        <v>0</v>
      </c>
      <c r="S126" s="36">
        <v>0</v>
      </c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6">
        <v>0</v>
      </c>
      <c r="AB126" s="36">
        <v>0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7">
        <v>0</v>
      </c>
      <c r="AJ126" s="36">
        <v>15</v>
      </c>
      <c r="AK126" s="86">
        <f t="shared" si="1"/>
        <v>0</v>
      </c>
    </row>
    <row r="127" spans="1:37" x14ac:dyDescent="0.25">
      <c r="A127" s="2" t="s">
        <v>363</v>
      </c>
      <c r="B127" s="34" t="s">
        <v>364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10</v>
      </c>
      <c r="O127" s="36">
        <v>0</v>
      </c>
      <c r="P127" s="36">
        <v>0</v>
      </c>
      <c r="Q127" s="36">
        <v>0</v>
      </c>
      <c r="R127" s="36">
        <v>0</v>
      </c>
      <c r="S127" s="36">
        <v>0</v>
      </c>
      <c r="T127" s="36">
        <v>0</v>
      </c>
      <c r="U127" s="36">
        <v>0</v>
      </c>
      <c r="V127" s="36">
        <v>0</v>
      </c>
      <c r="W127" s="36">
        <v>0</v>
      </c>
      <c r="X127" s="36">
        <v>5</v>
      </c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7">
        <v>0</v>
      </c>
      <c r="AJ127" s="36">
        <v>15</v>
      </c>
      <c r="AK127" s="86">
        <f t="shared" si="1"/>
        <v>0</v>
      </c>
    </row>
    <row r="128" spans="1:37" x14ac:dyDescent="0.25">
      <c r="A128" s="2" t="s">
        <v>301</v>
      </c>
      <c r="B128" s="34" t="s">
        <v>302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10</v>
      </c>
      <c r="O128" s="36">
        <v>0</v>
      </c>
      <c r="P128" s="36">
        <v>0</v>
      </c>
      <c r="Q128" s="36">
        <v>0</v>
      </c>
      <c r="R128" s="36">
        <v>0</v>
      </c>
      <c r="S128" s="36">
        <v>0</v>
      </c>
      <c r="T128" s="36">
        <v>0</v>
      </c>
      <c r="U128" s="36">
        <v>0</v>
      </c>
      <c r="V128" s="36">
        <v>0</v>
      </c>
      <c r="W128" s="36">
        <v>0</v>
      </c>
      <c r="X128" s="36">
        <v>0</v>
      </c>
      <c r="Y128" s="36">
        <v>0</v>
      </c>
      <c r="Z128" s="36">
        <v>0</v>
      </c>
      <c r="AA128" s="36">
        <v>0</v>
      </c>
      <c r="AB128" s="36">
        <v>0</v>
      </c>
      <c r="AC128" s="36">
        <v>0</v>
      </c>
      <c r="AD128" s="36">
        <v>0</v>
      </c>
      <c r="AE128" s="36">
        <v>0</v>
      </c>
      <c r="AF128" s="36">
        <v>0</v>
      </c>
      <c r="AG128" s="36">
        <v>0</v>
      </c>
      <c r="AH128" s="36">
        <v>0</v>
      </c>
      <c r="AI128" s="37">
        <v>10</v>
      </c>
      <c r="AJ128" s="36">
        <v>10</v>
      </c>
      <c r="AK128" s="86">
        <f t="shared" si="1"/>
        <v>0</v>
      </c>
    </row>
    <row r="129" spans="1:37" x14ac:dyDescent="0.25">
      <c r="A129" s="2" t="s">
        <v>337</v>
      </c>
      <c r="B129" s="34" t="s">
        <v>338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10</v>
      </c>
      <c r="O129" s="36">
        <v>0</v>
      </c>
      <c r="P129" s="36">
        <v>0</v>
      </c>
      <c r="Q129" s="36">
        <v>0</v>
      </c>
      <c r="R129" s="36">
        <v>0</v>
      </c>
      <c r="S129" s="36">
        <v>0</v>
      </c>
      <c r="T129" s="36">
        <v>0</v>
      </c>
      <c r="U129" s="36">
        <v>0</v>
      </c>
      <c r="V129" s="36">
        <v>0</v>
      </c>
      <c r="W129" s="36">
        <v>0</v>
      </c>
      <c r="X129" s="36">
        <v>0</v>
      </c>
      <c r="Y129" s="36">
        <v>0</v>
      </c>
      <c r="Z129" s="36">
        <v>0</v>
      </c>
      <c r="AA129" s="36">
        <v>5</v>
      </c>
      <c r="AB129" s="36">
        <v>0</v>
      </c>
      <c r="AC129" s="36">
        <v>0</v>
      </c>
      <c r="AD129" s="36">
        <v>0</v>
      </c>
      <c r="AE129" s="36">
        <v>0</v>
      </c>
      <c r="AF129" s="36">
        <v>0</v>
      </c>
      <c r="AG129" s="36">
        <v>0</v>
      </c>
      <c r="AH129" s="36">
        <v>0</v>
      </c>
      <c r="AI129" s="37">
        <v>0</v>
      </c>
      <c r="AJ129" s="36">
        <v>10</v>
      </c>
      <c r="AK129" s="86">
        <f t="shared" si="1"/>
        <v>0</v>
      </c>
    </row>
    <row r="130" spans="1:37" x14ac:dyDescent="0.25">
      <c r="A130" s="2" t="s">
        <v>353</v>
      </c>
      <c r="B130" s="34" t="s">
        <v>354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10</v>
      </c>
      <c r="O130" s="36">
        <v>0</v>
      </c>
      <c r="P130" s="36">
        <v>0</v>
      </c>
      <c r="Q130" s="36">
        <v>0</v>
      </c>
      <c r="R130" s="36">
        <v>0</v>
      </c>
      <c r="S130" s="36">
        <v>0</v>
      </c>
      <c r="T130" s="36">
        <v>0</v>
      </c>
      <c r="U130" s="36">
        <v>0</v>
      </c>
      <c r="V130" s="36">
        <v>0</v>
      </c>
      <c r="W130" s="36">
        <v>0</v>
      </c>
      <c r="X130" s="36">
        <v>0</v>
      </c>
      <c r="Y130" s="36">
        <v>0</v>
      </c>
      <c r="Z130" s="36">
        <v>0</v>
      </c>
      <c r="AA130" s="36">
        <v>0</v>
      </c>
      <c r="AB130" s="36">
        <v>0</v>
      </c>
      <c r="AC130" s="36">
        <v>0</v>
      </c>
      <c r="AD130" s="36">
        <v>0</v>
      </c>
      <c r="AE130" s="36">
        <v>0</v>
      </c>
      <c r="AF130" s="36">
        <v>0</v>
      </c>
      <c r="AG130" s="36">
        <v>0</v>
      </c>
      <c r="AH130" s="36">
        <v>0</v>
      </c>
      <c r="AI130" s="37">
        <v>5</v>
      </c>
      <c r="AJ130" s="36">
        <v>10</v>
      </c>
      <c r="AK130" s="86">
        <f t="shared" si="1"/>
        <v>0</v>
      </c>
    </row>
    <row r="131" spans="1:37" x14ac:dyDescent="0.25">
      <c r="A131" s="2" t="s">
        <v>303</v>
      </c>
      <c r="B131" s="34" t="s">
        <v>304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5</v>
      </c>
      <c r="O131" s="36">
        <v>0</v>
      </c>
      <c r="P131" s="36">
        <v>0</v>
      </c>
      <c r="Q131" s="36">
        <v>0</v>
      </c>
      <c r="R131" s="36">
        <v>0</v>
      </c>
      <c r="S131" s="36">
        <v>5</v>
      </c>
      <c r="T131" s="36">
        <v>0</v>
      </c>
      <c r="U131" s="36">
        <v>0</v>
      </c>
      <c r="V131" s="36">
        <v>0</v>
      </c>
      <c r="W131" s="36">
        <v>0</v>
      </c>
      <c r="X131" s="36">
        <v>0</v>
      </c>
      <c r="Y131" s="36">
        <v>0</v>
      </c>
      <c r="Z131" s="36">
        <v>0</v>
      </c>
      <c r="AA131" s="36">
        <v>0</v>
      </c>
      <c r="AB131" s="36">
        <v>0</v>
      </c>
      <c r="AC131" s="36">
        <v>0</v>
      </c>
      <c r="AD131" s="36">
        <v>0</v>
      </c>
      <c r="AE131" s="36">
        <v>0</v>
      </c>
      <c r="AF131" s="36">
        <v>0</v>
      </c>
      <c r="AG131" s="36">
        <v>0</v>
      </c>
      <c r="AH131" s="36">
        <v>0</v>
      </c>
      <c r="AI131" s="37">
        <v>0</v>
      </c>
      <c r="AJ131" s="36">
        <v>10</v>
      </c>
      <c r="AK131" s="86">
        <f t="shared" ref="AK131:AK148" si="2">P131/AJ131</f>
        <v>0</v>
      </c>
    </row>
    <row r="132" spans="1:37" x14ac:dyDescent="0.25">
      <c r="A132" s="2" t="s">
        <v>241</v>
      </c>
      <c r="B132" s="34" t="s">
        <v>242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10</v>
      </c>
      <c r="O132" s="36">
        <v>0</v>
      </c>
      <c r="P132" s="36">
        <v>0</v>
      </c>
      <c r="Q132" s="36">
        <v>0</v>
      </c>
      <c r="R132" s="36">
        <v>0</v>
      </c>
      <c r="S132" s="36">
        <v>0</v>
      </c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6">
        <v>0</v>
      </c>
      <c r="AB132" s="36">
        <v>0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7">
        <v>0</v>
      </c>
      <c r="AJ132" s="36">
        <v>10</v>
      </c>
      <c r="AK132" s="86">
        <f t="shared" si="2"/>
        <v>0</v>
      </c>
    </row>
    <row r="133" spans="1:37" x14ac:dyDescent="0.25">
      <c r="A133" s="2" t="s">
        <v>313</v>
      </c>
      <c r="B133" s="34" t="s">
        <v>314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5</v>
      </c>
      <c r="O133" s="36">
        <v>0</v>
      </c>
      <c r="P133" s="36">
        <v>0</v>
      </c>
      <c r="Q133" s="36">
        <v>0</v>
      </c>
      <c r="R133" s="36">
        <v>0</v>
      </c>
      <c r="S133" s="36">
        <v>0</v>
      </c>
      <c r="T133" s="36">
        <v>0</v>
      </c>
      <c r="U133" s="36">
        <v>0</v>
      </c>
      <c r="V133" s="36">
        <v>0</v>
      </c>
      <c r="W133" s="36">
        <v>0</v>
      </c>
      <c r="X133" s="36">
        <v>0</v>
      </c>
      <c r="Y133" s="36">
        <v>0</v>
      </c>
      <c r="Z133" s="36">
        <v>0</v>
      </c>
      <c r="AA133" s="36">
        <v>0</v>
      </c>
      <c r="AB133" s="36">
        <v>0</v>
      </c>
      <c r="AC133" s="36">
        <v>0</v>
      </c>
      <c r="AD133" s="36">
        <v>0</v>
      </c>
      <c r="AE133" s="36">
        <v>0</v>
      </c>
      <c r="AF133" s="36">
        <v>0</v>
      </c>
      <c r="AG133" s="36">
        <v>0</v>
      </c>
      <c r="AH133" s="36">
        <v>0</v>
      </c>
      <c r="AI133" s="37">
        <v>0</v>
      </c>
      <c r="AJ133" s="36">
        <v>10</v>
      </c>
      <c r="AK133" s="86">
        <f t="shared" si="2"/>
        <v>0</v>
      </c>
    </row>
    <row r="134" spans="1:37" x14ac:dyDescent="0.25">
      <c r="A134" s="2" t="s">
        <v>188</v>
      </c>
      <c r="B134" s="34" t="s">
        <v>189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5</v>
      </c>
      <c r="O134" s="36">
        <v>0</v>
      </c>
      <c r="P134" s="36">
        <v>5</v>
      </c>
      <c r="Q134" s="36">
        <v>0</v>
      </c>
      <c r="R134" s="36">
        <v>0</v>
      </c>
      <c r="S134" s="36">
        <v>0</v>
      </c>
      <c r="T134" s="36">
        <v>0</v>
      </c>
      <c r="U134" s="36">
        <v>0</v>
      </c>
      <c r="V134" s="36">
        <v>0</v>
      </c>
      <c r="W134" s="36">
        <v>0</v>
      </c>
      <c r="X134" s="36">
        <v>0</v>
      </c>
      <c r="Y134" s="36">
        <v>0</v>
      </c>
      <c r="Z134" s="36">
        <v>0</v>
      </c>
      <c r="AA134" s="36">
        <v>0</v>
      </c>
      <c r="AB134" s="36">
        <v>0</v>
      </c>
      <c r="AC134" s="36">
        <v>0</v>
      </c>
      <c r="AD134" s="36">
        <v>0</v>
      </c>
      <c r="AE134" s="36">
        <v>0</v>
      </c>
      <c r="AF134" s="36">
        <v>0</v>
      </c>
      <c r="AG134" s="36">
        <v>0</v>
      </c>
      <c r="AH134" s="36">
        <v>0</v>
      </c>
      <c r="AI134" s="37">
        <v>0</v>
      </c>
      <c r="AJ134" s="36">
        <v>5</v>
      </c>
      <c r="AK134" s="86">
        <f t="shared" si="2"/>
        <v>1</v>
      </c>
    </row>
    <row r="135" spans="1:37" x14ac:dyDescent="0.25">
      <c r="A135" s="2" t="s">
        <v>315</v>
      </c>
      <c r="B135" s="34" t="s">
        <v>316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5</v>
      </c>
      <c r="O135" s="36">
        <v>0</v>
      </c>
      <c r="P135" s="36">
        <v>0</v>
      </c>
      <c r="Q135" s="36">
        <v>0</v>
      </c>
      <c r="R135" s="36">
        <v>0</v>
      </c>
      <c r="S135" s="36">
        <v>0</v>
      </c>
      <c r="T135" s="36">
        <v>0</v>
      </c>
      <c r="U135" s="36">
        <v>0</v>
      </c>
      <c r="V135" s="36">
        <v>0</v>
      </c>
      <c r="W135" s="36">
        <v>0</v>
      </c>
      <c r="X135" s="36">
        <v>0</v>
      </c>
      <c r="Y135" s="36">
        <v>0</v>
      </c>
      <c r="Z135" s="36">
        <v>0</v>
      </c>
      <c r="AA135" s="36">
        <v>0</v>
      </c>
      <c r="AB135" s="36">
        <v>0</v>
      </c>
      <c r="AC135" s="36">
        <v>0</v>
      </c>
      <c r="AD135" s="36">
        <v>0</v>
      </c>
      <c r="AE135" s="36">
        <v>0</v>
      </c>
      <c r="AF135" s="36">
        <v>0</v>
      </c>
      <c r="AG135" s="36">
        <v>0</v>
      </c>
      <c r="AH135" s="36">
        <v>0</v>
      </c>
      <c r="AI135" s="37">
        <v>5</v>
      </c>
      <c r="AJ135" s="36">
        <v>5</v>
      </c>
      <c r="AK135" s="86">
        <f t="shared" si="2"/>
        <v>0</v>
      </c>
    </row>
    <row r="136" spans="1:37" x14ac:dyDescent="0.25">
      <c r="A136" s="2" t="s">
        <v>196</v>
      </c>
      <c r="B136" s="34" t="s">
        <v>197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5</v>
      </c>
      <c r="O136" s="36">
        <v>0</v>
      </c>
      <c r="P136" s="36">
        <v>5</v>
      </c>
      <c r="Q136" s="36">
        <v>0</v>
      </c>
      <c r="R136" s="36">
        <v>0</v>
      </c>
      <c r="S136" s="36">
        <v>0</v>
      </c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6">
        <v>0</v>
      </c>
      <c r="AB136" s="36">
        <v>0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7">
        <v>0</v>
      </c>
      <c r="AJ136" s="36">
        <v>5</v>
      </c>
      <c r="AK136" s="86">
        <f t="shared" si="2"/>
        <v>1</v>
      </c>
    </row>
    <row r="137" spans="1:37" x14ac:dyDescent="0.25">
      <c r="A137" s="2" t="s">
        <v>256</v>
      </c>
      <c r="B137" s="34" t="s">
        <v>257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5</v>
      </c>
      <c r="O137" s="36">
        <v>0</v>
      </c>
      <c r="P137" s="36">
        <v>0</v>
      </c>
      <c r="Q137" s="36">
        <v>0</v>
      </c>
      <c r="R137" s="36">
        <v>0</v>
      </c>
      <c r="S137" s="36">
        <v>0</v>
      </c>
      <c r="T137" s="36">
        <v>0</v>
      </c>
      <c r="U137" s="36">
        <v>0</v>
      </c>
      <c r="V137" s="36">
        <v>0</v>
      </c>
      <c r="W137" s="36">
        <v>0</v>
      </c>
      <c r="X137" s="36">
        <v>0</v>
      </c>
      <c r="Y137" s="36">
        <v>0</v>
      </c>
      <c r="Z137" s="36">
        <v>0</v>
      </c>
      <c r="AA137" s="36">
        <v>0</v>
      </c>
      <c r="AB137" s="36">
        <v>0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7">
        <v>5</v>
      </c>
      <c r="AJ137" s="36">
        <v>5</v>
      </c>
      <c r="AK137" s="86">
        <f t="shared" si="2"/>
        <v>0</v>
      </c>
    </row>
    <row r="138" spans="1:37" x14ac:dyDescent="0.25">
      <c r="A138" s="2" t="s">
        <v>327</v>
      </c>
      <c r="B138" s="34" t="s">
        <v>328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5</v>
      </c>
      <c r="O138" s="36">
        <v>0</v>
      </c>
      <c r="P138" s="36">
        <v>0</v>
      </c>
      <c r="Q138" s="36">
        <v>0</v>
      </c>
      <c r="R138" s="36">
        <v>0</v>
      </c>
      <c r="S138" s="36">
        <v>0</v>
      </c>
      <c r="T138" s="36">
        <v>0</v>
      </c>
      <c r="U138" s="36">
        <v>0</v>
      </c>
      <c r="V138" s="36">
        <v>0</v>
      </c>
      <c r="W138" s="36">
        <v>0</v>
      </c>
      <c r="X138" s="36">
        <v>0</v>
      </c>
      <c r="Y138" s="36">
        <v>0</v>
      </c>
      <c r="Z138" s="36">
        <v>0</v>
      </c>
      <c r="AA138" s="36">
        <v>5</v>
      </c>
      <c r="AB138" s="36">
        <v>0</v>
      </c>
      <c r="AC138" s="36">
        <v>0</v>
      </c>
      <c r="AD138" s="36">
        <v>0</v>
      </c>
      <c r="AE138" s="36">
        <v>0</v>
      </c>
      <c r="AF138" s="36">
        <v>0</v>
      </c>
      <c r="AG138" s="36">
        <v>0</v>
      </c>
      <c r="AH138" s="36">
        <v>0</v>
      </c>
      <c r="AI138" s="37">
        <v>0</v>
      </c>
      <c r="AJ138" s="36">
        <v>5</v>
      </c>
      <c r="AK138" s="86">
        <f t="shared" si="2"/>
        <v>0</v>
      </c>
    </row>
    <row r="139" spans="1:37" x14ac:dyDescent="0.25">
      <c r="A139" s="2" t="s">
        <v>333</v>
      </c>
      <c r="B139" s="34" t="s">
        <v>334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5</v>
      </c>
      <c r="O139" s="36">
        <v>0</v>
      </c>
      <c r="P139" s="36">
        <v>0</v>
      </c>
      <c r="Q139" s="36">
        <v>0</v>
      </c>
      <c r="R139" s="36">
        <v>0</v>
      </c>
      <c r="S139" s="36">
        <v>0</v>
      </c>
      <c r="T139" s="36">
        <v>0</v>
      </c>
      <c r="U139" s="36">
        <v>0</v>
      </c>
      <c r="V139" s="36">
        <v>0</v>
      </c>
      <c r="W139" s="36">
        <v>0</v>
      </c>
      <c r="X139" s="36">
        <v>0</v>
      </c>
      <c r="Y139" s="36">
        <v>0</v>
      </c>
      <c r="Z139" s="36">
        <v>0</v>
      </c>
      <c r="AA139" s="36">
        <v>0</v>
      </c>
      <c r="AB139" s="36">
        <v>0</v>
      </c>
      <c r="AC139" s="36">
        <v>0</v>
      </c>
      <c r="AD139" s="36">
        <v>0</v>
      </c>
      <c r="AE139" s="36">
        <v>0</v>
      </c>
      <c r="AF139" s="36">
        <v>0</v>
      </c>
      <c r="AG139" s="36">
        <v>0</v>
      </c>
      <c r="AH139" s="36">
        <v>0</v>
      </c>
      <c r="AI139" s="37">
        <v>5</v>
      </c>
      <c r="AJ139" s="36">
        <v>5</v>
      </c>
      <c r="AK139" s="86">
        <f t="shared" si="2"/>
        <v>0</v>
      </c>
    </row>
    <row r="140" spans="1:37" x14ac:dyDescent="0.25">
      <c r="A140" s="2" t="s">
        <v>349</v>
      </c>
      <c r="B140" s="34" t="s">
        <v>350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5</v>
      </c>
      <c r="J140" s="36">
        <v>0</v>
      </c>
      <c r="K140" s="36">
        <v>0</v>
      </c>
      <c r="L140" s="36">
        <v>0</v>
      </c>
      <c r="M140" s="36">
        <v>0</v>
      </c>
      <c r="N140" s="36">
        <v>5</v>
      </c>
      <c r="O140" s="36">
        <v>0</v>
      </c>
      <c r="P140" s="36">
        <v>0</v>
      </c>
      <c r="Q140" s="36">
        <v>0</v>
      </c>
      <c r="R140" s="36">
        <v>0</v>
      </c>
      <c r="S140" s="36">
        <v>0</v>
      </c>
      <c r="T140" s="36">
        <v>0</v>
      </c>
      <c r="U140" s="36">
        <v>0</v>
      </c>
      <c r="V140" s="36">
        <v>0</v>
      </c>
      <c r="W140" s="36">
        <v>0</v>
      </c>
      <c r="X140" s="36">
        <v>0</v>
      </c>
      <c r="Y140" s="36">
        <v>0</v>
      </c>
      <c r="Z140" s="36">
        <v>0</v>
      </c>
      <c r="AA140" s="36">
        <v>0</v>
      </c>
      <c r="AB140" s="36">
        <v>0</v>
      </c>
      <c r="AC140" s="36">
        <v>0</v>
      </c>
      <c r="AD140" s="36">
        <v>0</v>
      </c>
      <c r="AE140" s="36">
        <v>0</v>
      </c>
      <c r="AF140" s="36">
        <v>0</v>
      </c>
      <c r="AG140" s="36">
        <v>0</v>
      </c>
      <c r="AH140" s="36">
        <v>0</v>
      </c>
      <c r="AI140" s="37">
        <v>0</v>
      </c>
      <c r="AJ140" s="36">
        <v>5</v>
      </c>
      <c r="AK140" s="86">
        <f t="shared" si="2"/>
        <v>0</v>
      </c>
    </row>
    <row r="141" spans="1:37" x14ac:dyDescent="0.25">
      <c r="A141" s="2" t="s">
        <v>361</v>
      </c>
      <c r="B141" s="34" t="s">
        <v>362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5</v>
      </c>
      <c r="O141" s="36">
        <v>0</v>
      </c>
      <c r="P141" s="36">
        <v>0</v>
      </c>
      <c r="Q141" s="36">
        <v>0</v>
      </c>
      <c r="R141" s="36">
        <v>0</v>
      </c>
      <c r="S141" s="36">
        <v>0</v>
      </c>
      <c r="T141" s="36">
        <v>0</v>
      </c>
      <c r="U141" s="36">
        <v>0</v>
      </c>
      <c r="V141" s="36">
        <v>0</v>
      </c>
      <c r="W141" s="36">
        <v>0</v>
      </c>
      <c r="X141" s="36">
        <v>0</v>
      </c>
      <c r="Y141" s="36">
        <v>0</v>
      </c>
      <c r="Z141" s="36">
        <v>0</v>
      </c>
      <c r="AA141" s="36">
        <v>0</v>
      </c>
      <c r="AB141" s="36">
        <v>0</v>
      </c>
      <c r="AC141" s="36">
        <v>0</v>
      </c>
      <c r="AD141" s="36">
        <v>0</v>
      </c>
      <c r="AE141" s="36">
        <v>0</v>
      </c>
      <c r="AF141" s="36">
        <v>0</v>
      </c>
      <c r="AG141" s="36">
        <v>0</v>
      </c>
      <c r="AH141" s="36">
        <v>0</v>
      </c>
      <c r="AI141" s="37">
        <v>5</v>
      </c>
      <c r="AJ141" s="36">
        <v>5</v>
      </c>
      <c r="AK141" s="86">
        <f t="shared" si="2"/>
        <v>0</v>
      </c>
    </row>
    <row r="142" spans="1:37" x14ac:dyDescent="0.25">
      <c r="A142" s="2" t="s">
        <v>250</v>
      </c>
      <c r="B142" s="34" t="s">
        <v>251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5</v>
      </c>
      <c r="O142" s="36">
        <v>0</v>
      </c>
      <c r="P142" s="36">
        <v>0</v>
      </c>
      <c r="Q142" s="36">
        <v>0</v>
      </c>
      <c r="R142" s="36">
        <v>0</v>
      </c>
      <c r="S142" s="36">
        <v>0</v>
      </c>
      <c r="T142" s="36">
        <v>0</v>
      </c>
      <c r="U142" s="36">
        <v>0</v>
      </c>
      <c r="V142" s="36">
        <v>0</v>
      </c>
      <c r="W142" s="36">
        <v>0</v>
      </c>
      <c r="X142" s="36">
        <v>0</v>
      </c>
      <c r="Y142" s="36">
        <v>0</v>
      </c>
      <c r="Z142" s="36">
        <v>0</v>
      </c>
      <c r="AA142" s="36">
        <v>0</v>
      </c>
      <c r="AB142" s="36">
        <v>0</v>
      </c>
      <c r="AC142" s="36">
        <v>0</v>
      </c>
      <c r="AD142" s="36">
        <v>0</v>
      </c>
      <c r="AE142" s="36">
        <v>0</v>
      </c>
      <c r="AF142" s="36">
        <v>0</v>
      </c>
      <c r="AG142" s="36">
        <v>0</v>
      </c>
      <c r="AH142" s="36">
        <v>0</v>
      </c>
      <c r="AI142" s="37">
        <v>0</v>
      </c>
      <c r="AJ142" s="36">
        <v>5</v>
      </c>
      <c r="AK142" s="86">
        <f t="shared" si="2"/>
        <v>0</v>
      </c>
    </row>
    <row r="143" spans="1:37" x14ac:dyDescent="0.25">
      <c r="A143" s="2" t="s">
        <v>311</v>
      </c>
      <c r="B143" s="34" t="s">
        <v>312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5</v>
      </c>
      <c r="O143" s="36">
        <v>0</v>
      </c>
      <c r="P143" s="36">
        <v>0</v>
      </c>
      <c r="Q143" s="36">
        <v>0</v>
      </c>
      <c r="R143" s="36">
        <v>0</v>
      </c>
      <c r="S143" s="36">
        <v>0</v>
      </c>
      <c r="T143" s="36">
        <v>0</v>
      </c>
      <c r="U143" s="36">
        <v>0</v>
      </c>
      <c r="V143" s="36">
        <v>0</v>
      </c>
      <c r="W143" s="36">
        <v>0</v>
      </c>
      <c r="X143" s="36">
        <v>0</v>
      </c>
      <c r="Y143" s="36">
        <v>0</v>
      </c>
      <c r="Z143" s="36">
        <v>0</v>
      </c>
      <c r="AA143" s="36">
        <v>0</v>
      </c>
      <c r="AB143" s="36">
        <v>0</v>
      </c>
      <c r="AC143" s="36">
        <v>0</v>
      </c>
      <c r="AD143" s="36">
        <v>0</v>
      </c>
      <c r="AE143" s="36">
        <v>0</v>
      </c>
      <c r="AF143" s="36">
        <v>0</v>
      </c>
      <c r="AG143" s="36">
        <v>0</v>
      </c>
      <c r="AH143" s="36">
        <v>0</v>
      </c>
      <c r="AI143" s="37">
        <v>0</v>
      </c>
      <c r="AJ143" s="36">
        <v>5</v>
      </c>
      <c r="AK143" s="86">
        <f t="shared" si="2"/>
        <v>0</v>
      </c>
    </row>
    <row r="144" spans="1:37" x14ac:dyDescent="0.25">
      <c r="A144" s="2" t="s">
        <v>321</v>
      </c>
      <c r="B144" s="34" t="s">
        <v>322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5</v>
      </c>
      <c r="O144" s="36">
        <v>0</v>
      </c>
      <c r="P144" s="36">
        <v>0</v>
      </c>
      <c r="Q144" s="36">
        <v>0</v>
      </c>
      <c r="R144" s="36">
        <v>0</v>
      </c>
      <c r="S144" s="36">
        <v>0</v>
      </c>
      <c r="T144" s="36">
        <v>0</v>
      </c>
      <c r="U144" s="36">
        <v>0</v>
      </c>
      <c r="V144" s="36">
        <v>0</v>
      </c>
      <c r="W144" s="36">
        <v>0</v>
      </c>
      <c r="X144" s="36">
        <v>0</v>
      </c>
      <c r="Y144" s="36">
        <v>0</v>
      </c>
      <c r="Z144" s="36">
        <v>0</v>
      </c>
      <c r="AA144" s="36">
        <v>0</v>
      </c>
      <c r="AB144" s="36">
        <v>0</v>
      </c>
      <c r="AC144" s="36">
        <v>0</v>
      </c>
      <c r="AD144" s="36">
        <v>0</v>
      </c>
      <c r="AE144" s="36">
        <v>0</v>
      </c>
      <c r="AF144" s="36">
        <v>0</v>
      </c>
      <c r="AG144" s="36">
        <v>0</v>
      </c>
      <c r="AH144" s="36">
        <v>0</v>
      </c>
      <c r="AI144" s="37">
        <v>0</v>
      </c>
      <c r="AJ144" s="36">
        <v>5</v>
      </c>
      <c r="AK144" s="86">
        <f t="shared" si="2"/>
        <v>0</v>
      </c>
    </row>
    <row r="145" spans="1:37" x14ac:dyDescent="0.25">
      <c r="A145" s="2" t="s">
        <v>325</v>
      </c>
      <c r="B145" s="34" t="s">
        <v>326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5</v>
      </c>
      <c r="O145" s="36">
        <v>0</v>
      </c>
      <c r="P145" s="36">
        <v>0</v>
      </c>
      <c r="Q145" s="36">
        <v>0</v>
      </c>
      <c r="R145" s="36">
        <v>0</v>
      </c>
      <c r="S145" s="36">
        <v>0</v>
      </c>
      <c r="T145" s="36">
        <v>0</v>
      </c>
      <c r="U145" s="36">
        <v>0</v>
      </c>
      <c r="V145" s="36">
        <v>0</v>
      </c>
      <c r="W145" s="36">
        <v>0</v>
      </c>
      <c r="X145" s="36">
        <v>0</v>
      </c>
      <c r="Y145" s="36">
        <v>0</v>
      </c>
      <c r="Z145" s="36">
        <v>0</v>
      </c>
      <c r="AA145" s="36">
        <v>0</v>
      </c>
      <c r="AB145" s="36">
        <v>0</v>
      </c>
      <c r="AC145" s="36">
        <v>0</v>
      </c>
      <c r="AD145" s="36">
        <v>0</v>
      </c>
      <c r="AE145" s="36">
        <v>0</v>
      </c>
      <c r="AF145" s="36">
        <v>0</v>
      </c>
      <c r="AG145" s="36">
        <v>0</v>
      </c>
      <c r="AH145" s="36">
        <v>0</v>
      </c>
      <c r="AI145" s="37">
        <v>0</v>
      </c>
      <c r="AJ145" s="36">
        <v>5</v>
      </c>
      <c r="AK145" s="86">
        <f t="shared" si="2"/>
        <v>0</v>
      </c>
    </row>
    <row r="146" spans="1:37" x14ac:dyDescent="0.25">
      <c r="A146" s="2" t="s">
        <v>347</v>
      </c>
      <c r="B146" s="34" t="s">
        <v>348</v>
      </c>
      <c r="C146" s="35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5</v>
      </c>
      <c r="O146" s="36">
        <v>0</v>
      </c>
      <c r="P146" s="36">
        <v>0</v>
      </c>
      <c r="Q146" s="36">
        <v>0</v>
      </c>
      <c r="R146" s="36">
        <v>0</v>
      </c>
      <c r="S146" s="36">
        <v>0</v>
      </c>
      <c r="T146" s="36">
        <v>0</v>
      </c>
      <c r="U146" s="36">
        <v>0</v>
      </c>
      <c r="V146" s="36">
        <v>0</v>
      </c>
      <c r="W146" s="36">
        <v>0</v>
      </c>
      <c r="X146" s="36">
        <v>0</v>
      </c>
      <c r="Y146" s="36">
        <v>0</v>
      </c>
      <c r="Z146" s="36">
        <v>0</v>
      </c>
      <c r="AA146" s="36">
        <v>0</v>
      </c>
      <c r="AB146" s="36">
        <v>0</v>
      </c>
      <c r="AC146" s="36">
        <v>0</v>
      </c>
      <c r="AD146" s="36">
        <v>0</v>
      </c>
      <c r="AE146" s="36">
        <v>0</v>
      </c>
      <c r="AF146" s="36">
        <v>0</v>
      </c>
      <c r="AG146" s="36">
        <v>0</v>
      </c>
      <c r="AH146" s="36">
        <v>0</v>
      </c>
      <c r="AI146" s="37">
        <v>0</v>
      </c>
      <c r="AJ146" s="36">
        <v>5</v>
      </c>
      <c r="AK146" s="86">
        <f t="shared" si="2"/>
        <v>0</v>
      </c>
    </row>
    <row r="147" spans="1:37" x14ac:dyDescent="0.25">
      <c r="A147" s="2" t="s">
        <v>351</v>
      </c>
      <c r="B147" s="34" t="s">
        <v>352</v>
      </c>
      <c r="C147" s="42">
        <v>0</v>
      </c>
      <c r="D147" s="43">
        <v>0</v>
      </c>
      <c r="E147" s="43">
        <v>0</v>
      </c>
      <c r="F147" s="43">
        <v>0</v>
      </c>
      <c r="G147" s="43">
        <v>0</v>
      </c>
      <c r="H147" s="43">
        <v>0</v>
      </c>
      <c r="I147" s="43">
        <v>0</v>
      </c>
      <c r="J147" s="43">
        <v>0</v>
      </c>
      <c r="K147" s="43">
        <v>0</v>
      </c>
      <c r="L147" s="43">
        <v>0</v>
      </c>
      <c r="M147" s="43">
        <v>0</v>
      </c>
      <c r="N147" s="43">
        <v>0</v>
      </c>
      <c r="O147" s="43">
        <v>0</v>
      </c>
      <c r="P147" s="43">
        <v>0</v>
      </c>
      <c r="Q147" s="43">
        <v>0</v>
      </c>
      <c r="R147" s="43">
        <v>0</v>
      </c>
      <c r="S147" s="43">
        <v>0</v>
      </c>
      <c r="T147" s="43">
        <v>0</v>
      </c>
      <c r="U147" s="43">
        <v>0</v>
      </c>
      <c r="V147" s="43">
        <v>0</v>
      </c>
      <c r="W147" s="43">
        <v>0</v>
      </c>
      <c r="X147" s="43">
        <v>0</v>
      </c>
      <c r="Y147" s="43">
        <v>0</v>
      </c>
      <c r="Z147" s="43">
        <v>0</v>
      </c>
      <c r="AA147" s="43">
        <v>0</v>
      </c>
      <c r="AB147" s="43">
        <v>5</v>
      </c>
      <c r="AC147" s="43">
        <v>0</v>
      </c>
      <c r="AD147" s="43">
        <v>0</v>
      </c>
      <c r="AE147" s="43">
        <v>0</v>
      </c>
      <c r="AF147" s="43">
        <v>0</v>
      </c>
      <c r="AG147" s="43">
        <v>0</v>
      </c>
      <c r="AH147" s="43">
        <v>0</v>
      </c>
      <c r="AI147" s="44">
        <v>0</v>
      </c>
      <c r="AJ147" s="43">
        <v>5</v>
      </c>
      <c r="AK147" s="86">
        <f t="shared" si="2"/>
        <v>0</v>
      </c>
    </row>
    <row r="148" spans="1:37" x14ac:dyDescent="0.25">
      <c r="A148" s="2" t="s">
        <v>357</v>
      </c>
      <c r="B148" s="34" t="s">
        <v>358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5</v>
      </c>
      <c r="O148" s="36">
        <v>0</v>
      </c>
      <c r="P148" s="36">
        <v>0</v>
      </c>
      <c r="Q148" s="36">
        <v>0</v>
      </c>
      <c r="R148" s="36">
        <v>0</v>
      </c>
      <c r="S148" s="36">
        <v>0</v>
      </c>
      <c r="T148" s="36">
        <v>0</v>
      </c>
      <c r="U148" s="36">
        <v>0</v>
      </c>
      <c r="V148" s="36">
        <v>0</v>
      </c>
      <c r="W148" s="36">
        <v>0</v>
      </c>
      <c r="X148" s="36">
        <v>0</v>
      </c>
      <c r="Y148" s="36">
        <v>0</v>
      </c>
      <c r="Z148" s="36">
        <v>0</v>
      </c>
      <c r="AA148" s="36">
        <v>0</v>
      </c>
      <c r="AB148" s="36">
        <v>0</v>
      </c>
      <c r="AC148" s="36">
        <v>0</v>
      </c>
      <c r="AD148" s="36">
        <v>0</v>
      </c>
      <c r="AE148" s="36">
        <v>0</v>
      </c>
      <c r="AF148" s="36">
        <v>0</v>
      </c>
      <c r="AG148" s="36">
        <v>0</v>
      </c>
      <c r="AH148" s="36">
        <v>0</v>
      </c>
      <c r="AI148" s="37">
        <v>0</v>
      </c>
      <c r="AJ148" s="36">
        <v>5</v>
      </c>
      <c r="AK148" s="86">
        <f t="shared" si="2"/>
        <v>0</v>
      </c>
    </row>
  </sheetData>
  <autoFilter ref="A1:AK148"/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workbookViewId="0">
      <selection activeCell="J9" sqref="J9"/>
    </sheetView>
  </sheetViews>
  <sheetFormatPr baseColWidth="10" defaultColWidth="9.140625" defaultRowHeight="15" x14ac:dyDescent="0.25"/>
  <cols>
    <col min="1" max="6" width="11" customWidth="1"/>
    <col min="7" max="8" width="11.42578125" style="2" hidden="1"/>
    <col min="9" max="1025" width="11" customWidth="1"/>
  </cols>
  <sheetData>
    <row r="1" spans="1:11" x14ac:dyDescent="0.25">
      <c r="A1" s="45" t="s">
        <v>10</v>
      </c>
      <c r="B1" s="46" t="s">
        <v>365</v>
      </c>
      <c r="C1" s="47" t="s">
        <v>366</v>
      </c>
      <c r="D1" s="47" t="s">
        <v>367</v>
      </c>
      <c r="E1" s="47" t="s">
        <v>368</v>
      </c>
      <c r="F1" s="48" t="s">
        <v>369</v>
      </c>
      <c r="G1" s="48" t="s">
        <v>2</v>
      </c>
      <c r="H1" s="47" t="s">
        <v>6</v>
      </c>
      <c r="I1" s="47" t="s">
        <v>9</v>
      </c>
      <c r="J1" s="49" t="s">
        <v>7</v>
      </c>
      <c r="K1" s="46" t="s">
        <v>370</v>
      </c>
    </row>
    <row r="2" spans="1:11" x14ac:dyDescent="0.25">
      <c r="A2" s="50" t="s">
        <v>264</v>
      </c>
      <c r="B2" s="51">
        <f t="shared" ref="B2:B34" si="0">+D2-C2</f>
        <v>2145</v>
      </c>
      <c r="C2" s="52">
        <v>2805</v>
      </c>
      <c r="D2" s="52">
        <v>4950</v>
      </c>
      <c r="E2" s="52">
        <f t="shared" ref="E2:E34" si="1">+G2-B2</f>
        <v>690</v>
      </c>
      <c r="F2" s="53">
        <f t="shared" ref="F2:F34" si="2">+H2-C2</f>
        <v>155</v>
      </c>
      <c r="G2" s="51">
        <f t="shared" ref="G2:G34" si="3">+I2-H2</f>
        <v>2835</v>
      </c>
      <c r="H2" s="52">
        <v>2960</v>
      </c>
      <c r="I2" s="52">
        <v>5795</v>
      </c>
      <c r="J2" s="52">
        <v>7240</v>
      </c>
      <c r="K2" s="54">
        <f t="shared" ref="K2:K34" si="4">+I2/J2-1</f>
        <v>-0.199585635359116</v>
      </c>
    </row>
    <row r="3" spans="1:11" x14ac:dyDescent="0.25">
      <c r="A3" s="50" t="s">
        <v>265</v>
      </c>
      <c r="B3" s="51">
        <f t="shared" si="0"/>
        <v>7460</v>
      </c>
      <c r="C3" s="52">
        <v>3145</v>
      </c>
      <c r="D3" s="52">
        <v>10605</v>
      </c>
      <c r="E3" s="52">
        <f t="shared" si="1"/>
        <v>1925</v>
      </c>
      <c r="F3" s="53">
        <f t="shared" si="2"/>
        <v>305</v>
      </c>
      <c r="G3" s="51">
        <f t="shared" si="3"/>
        <v>9385</v>
      </c>
      <c r="H3" s="52">
        <v>3450</v>
      </c>
      <c r="I3" s="52">
        <v>12835</v>
      </c>
      <c r="J3" s="52">
        <v>10135</v>
      </c>
      <c r="K3" s="54">
        <f t="shared" si="4"/>
        <v>0.26640355204736066</v>
      </c>
    </row>
    <row r="4" spans="1:11" x14ac:dyDescent="0.25">
      <c r="A4" s="50" t="s">
        <v>266</v>
      </c>
      <c r="B4" s="51">
        <f t="shared" si="0"/>
        <v>550</v>
      </c>
      <c r="C4" s="52">
        <v>300</v>
      </c>
      <c r="D4" s="52">
        <v>850</v>
      </c>
      <c r="E4" s="52">
        <f t="shared" si="1"/>
        <v>20</v>
      </c>
      <c r="F4" s="53">
        <f t="shared" si="2"/>
        <v>15</v>
      </c>
      <c r="G4" s="51">
        <f t="shared" si="3"/>
        <v>570</v>
      </c>
      <c r="H4" s="52">
        <v>315</v>
      </c>
      <c r="I4" s="52">
        <v>885</v>
      </c>
      <c r="J4" s="52">
        <v>590</v>
      </c>
      <c r="K4" s="54">
        <f t="shared" si="4"/>
        <v>0.5</v>
      </c>
    </row>
    <row r="5" spans="1:11" x14ac:dyDescent="0.25">
      <c r="A5" s="50" t="s">
        <v>267</v>
      </c>
      <c r="B5" s="51">
        <f t="shared" si="0"/>
        <v>3320</v>
      </c>
      <c r="C5" s="52">
        <v>2890</v>
      </c>
      <c r="D5" s="52">
        <v>6210</v>
      </c>
      <c r="E5" s="52">
        <f t="shared" si="1"/>
        <v>615</v>
      </c>
      <c r="F5" s="53">
        <f t="shared" si="2"/>
        <v>205</v>
      </c>
      <c r="G5" s="51">
        <f t="shared" si="3"/>
        <v>3935</v>
      </c>
      <c r="H5" s="52">
        <v>3095</v>
      </c>
      <c r="I5" s="52">
        <v>7030</v>
      </c>
      <c r="J5" s="52">
        <v>7810</v>
      </c>
      <c r="K5" s="54">
        <f t="shared" si="4"/>
        <v>-9.9871959026888613E-2</v>
      </c>
    </row>
    <row r="6" spans="1:11" x14ac:dyDescent="0.25">
      <c r="A6" s="50" t="s">
        <v>268</v>
      </c>
      <c r="B6" s="51">
        <f t="shared" si="0"/>
        <v>5795</v>
      </c>
      <c r="C6" s="52">
        <v>740</v>
      </c>
      <c r="D6" s="52">
        <v>6535</v>
      </c>
      <c r="E6" s="52">
        <f t="shared" si="1"/>
        <v>360</v>
      </c>
      <c r="F6" s="53">
        <f t="shared" si="2"/>
        <v>30</v>
      </c>
      <c r="G6" s="51">
        <f t="shared" si="3"/>
        <v>6155</v>
      </c>
      <c r="H6" s="52">
        <v>770</v>
      </c>
      <c r="I6" s="52">
        <v>6925</v>
      </c>
      <c r="J6" s="52">
        <v>2835</v>
      </c>
      <c r="K6" s="54">
        <f t="shared" si="4"/>
        <v>1.4426807760141092</v>
      </c>
    </row>
    <row r="7" spans="1:11" x14ac:dyDescent="0.25">
      <c r="A7" s="50" t="s">
        <v>269</v>
      </c>
      <c r="B7" s="51">
        <f t="shared" si="0"/>
        <v>745</v>
      </c>
      <c r="C7" s="52">
        <v>150</v>
      </c>
      <c r="D7" s="52">
        <v>895</v>
      </c>
      <c r="E7" s="52">
        <f t="shared" si="1"/>
        <v>160</v>
      </c>
      <c r="F7" s="53">
        <f t="shared" si="2"/>
        <v>10</v>
      </c>
      <c r="G7" s="51">
        <f t="shared" si="3"/>
        <v>905</v>
      </c>
      <c r="H7" s="52">
        <v>160</v>
      </c>
      <c r="I7" s="52">
        <v>1065</v>
      </c>
      <c r="J7" s="52">
        <v>775</v>
      </c>
      <c r="K7" s="54">
        <f t="shared" si="4"/>
        <v>0.37419354838709684</v>
      </c>
    </row>
    <row r="8" spans="1:11" x14ac:dyDescent="0.25">
      <c r="A8" s="50" t="s">
        <v>270</v>
      </c>
      <c r="B8" s="51">
        <f t="shared" si="0"/>
        <v>37460</v>
      </c>
      <c r="C8" s="52">
        <v>36610</v>
      </c>
      <c r="D8" s="52">
        <v>74070</v>
      </c>
      <c r="E8" s="52">
        <f t="shared" si="1"/>
        <v>8255</v>
      </c>
      <c r="F8" s="53">
        <f t="shared" si="2"/>
        <v>3310</v>
      </c>
      <c r="G8" s="51">
        <f t="shared" si="3"/>
        <v>45715</v>
      </c>
      <c r="H8" s="52">
        <v>39920</v>
      </c>
      <c r="I8" s="52">
        <v>85635</v>
      </c>
      <c r="J8" s="52">
        <v>94600</v>
      </c>
      <c r="K8" s="54">
        <f t="shared" si="4"/>
        <v>-9.4767441860465151E-2</v>
      </c>
    </row>
    <row r="9" spans="1:11" x14ac:dyDescent="0.25">
      <c r="A9" s="50" t="s">
        <v>271</v>
      </c>
      <c r="B9" s="51">
        <f t="shared" si="0"/>
        <v>720</v>
      </c>
      <c r="C9" s="52">
        <v>365</v>
      </c>
      <c r="D9" s="52">
        <v>1085</v>
      </c>
      <c r="E9" s="52">
        <f t="shared" si="1"/>
        <v>30</v>
      </c>
      <c r="F9" s="53">
        <f t="shared" si="2"/>
        <v>5</v>
      </c>
      <c r="G9" s="51">
        <f t="shared" si="3"/>
        <v>750</v>
      </c>
      <c r="H9" s="52">
        <v>370</v>
      </c>
      <c r="I9" s="52">
        <v>1120</v>
      </c>
      <c r="J9" s="52">
        <v>1630</v>
      </c>
      <c r="K9" s="54">
        <f t="shared" si="4"/>
        <v>-0.31288343558282206</v>
      </c>
    </row>
    <row r="10" spans="1:11" x14ac:dyDescent="0.25">
      <c r="A10" s="50" t="s">
        <v>272</v>
      </c>
      <c r="B10" s="51">
        <f t="shared" si="0"/>
        <v>35</v>
      </c>
      <c r="C10" s="52">
        <v>10</v>
      </c>
      <c r="D10" s="52">
        <v>45</v>
      </c>
      <c r="E10" s="52">
        <f t="shared" si="1"/>
        <v>0</v>
      </c>
      <c r="F10" s="53">
        <f t="shared" si="2"/>
        <v>0</v>
      </c>
      <c r="G10" s="51">
        <f t="shared" si="3"/>
        <v>35</v>
      </c>
      <c r="H10" s="52">
        <v>10</v>
      </c>
      <c r="I10" s="52">
        <v>45</v>
      </c>
      <c r="J10" s="52">
        <v>25</v>
      </c>
      <c r="K10" s="54">
        <f t="shared" si="4"/>
        <v>0.8</v>
      </c>
    </row>
    <row r="11" spans="1:11" x14ac:dyDescent="0.25">
      <c r="A11" s="50" t="s">
        <v>274</v>
      </c>
      <c r="B11" s="51">
        <f t="shared" si="0"/>
        <v>43810</v>
      </c>
      <c r="C11" s="52">
        <v>10120</v>
      </c>
      <c r="D11" s="52">
        <v>53930</v>
      </c>
      <c r="E11" s="52">
        <f t="shared" si="1"/>
        <v>1130</v>
      </c>
      <c r="F11" s="53">
        <f t="shared" si="2"/>
        <v>235</v>
      </c>
      <c r="G11" s="51">
        <f t="shared" si="3"/>
        <v>44940</v>
      </c>
      <c r="H11" s="52">
        <v>10355</v>
      </c>
      <c r="I11" s="52">
        <v>55295</v>
      </c>
      <c r="J11" s="52">
        <v>25535</v>
      </c>
      <c r="K11" s="54">
        <f t="shared" si="4"/>
        <v>1.1654591736831801</v>
      </c>
    </row>
    <row r="12" spans="1:11" x14ac:dyDescent="0.25">
      <c r="A12" s="50" t="s">
        <v>276</v>
      </c>
      <c r="B12" s="51">
        <f t="shared" si="0"/>
        <v>720</v>
      </c>
      <c r="C12" s="52">
        <v>405</v>
      </c>
      <c r="D12" s="52">
        <v>1125</v>
      </c>
      <c r="E12" s="52">
        <f t="shared" si="1"/>
        <v>945</v>
      </c>
      <c r="F12" s="53">
        <f t="shared" si="2"/>
        <v>185</v>
      </c>
      <c r="G12" s="51">
        <f t="shared" si="3"/>
        <v>1665</v>
      </c>
      <c r="H12" s="52">
        <v>590</v>
      </c>
      <c r="I12" s="52">
        <v>2255</v>
      </c>
      <c r="J12" s="52">
        <v>1905</v>
      </c>
      <c r="K12" s="54">
        <f t="shared" si="4"/>
        <v>0.18372703412073488</v>
      </c>
    </row>
    <row r="13" spans="1:11" x14ac:dyDescent="0.25">
      <c r="A13" s="50" t="s">
        <v>277</v>
      </c>
      <c r="B13" s="51">
        <f t="shared" si="0"/>
        <v>45075</v>
      </c>
      <c r="C13" s="52">
        <v>11560</v>
      </c>
      <c r="D13" s="52">
        <v>56635</v>
      </c>
      <c r="E13" s="52">
        <f t="shared" si="1"/>
        <v>4535</v>
      </c>
      <c r="F13" s="53">
        <f t="shared" si="2"/>
        <v>25</v>
      </c>
      <c r="G13" s="51">
        <f t="shared" si="3"/>
        <v>49610</v>
      </c>
      <c r="H13" s="52">
        <v>11585</v>
      </c>
      <c r="I13" s="52">
        <v>61195</v>
      </c>
      <c r="J13" s="52">
        <v>57115</v>
      </c>
      <c r="K13" s="54">
        <f t="shared" si="4"/>
        <v>7.1434824476932501E-2</v>
      </c>
    </row>
    <row r="14" spans="1:11" x14ac:dyDescent="0.25">
      <c r="A14" s="50" t="s">
        <v>371</v>
      </c>
      <c r="B14" s="51">
        <f t="shared" si="0"/>
        <v>20065</v>
      </c>
      <c r="C14" s="52">
        <v>9210</v>
      </c>
      <c r="D14" s="52">
        <v>29275</v>
      </c>
      <c r="E14" s="52">
        <f t="shared" si="1"/>
        <v>1060</v>
      </c>
      <c r="F14" s="53">
        <f t="shared" si="2"/>
        <v>105</v>
      </c>
      <c r="G14" s="51">
        <f t="shared" si="3"/>
        <v>21125</v>
      </c>
      <c r="H14" s="52">
        <v>9315</v>
      </c>
      <c r="I14" s="52">
        <v>30440</v>
      </c>
      <c r="J14" s="52">
        <v>30190</v>
      </c>
      <c r="K14" s="54">
        <f t="shared" si="4"/>
        <v>8.2808877111626433E-3</v>
      </c>
    </row>
    <row r="15" spans="1:11" x14ac:dyDescent="0.25">
      <c r="A15" s="50" t="s">
        <v>278</v>
      </c>
      <c r="B15" s="51">
        <f t="shared" si="0"/>
        <v>160</v>
      </c>
      <c r="C15" s="52">
        <v>80</v>
      </c>
      <c r="D15" s="52">
        <v>240</v>
      </c>
      <c r="E15" s="52">
        <f t="shared" si="1"/>
        <v>75</v>
      </c>
      <c r="F15" s="53">
        <f t="shared" si="2"/>
        <v>0</v>
      </c>
      <c r="G15" s="51">
        <f t="shared" si="3"/>
        <v>235</v>
      </c>
      <c r="H15" s="52">
        <v>80</v>
      </c>
      <c r="I15" s="52">
        <v>315</v>
      </c>
      <c r="J15" s="52">
        <v>410</v>
      </c>
      <c r="K15" s="54">
        <f t="shared" si="4"/>
        <v>-0.23170731707317072</v>
      </c>
    </row>
    <row r="16" spans="1:11" x14ac:dyDescent="0.25">
      <c r="A16" s="50" t="s">
        <v>279</v>
      </c>
      <c r="B16" s="51">
        <f t="shared" si="0"/>
        <v>105</v>
      </c>
      <c r="C16" s="52">
        <v>125</v>
      </c>
      <c r="D16" s="52">
        <v>230</v>
      </c>
      <c r="E16" s="52">
        <f t="shared" si="1"/>
        <v>20</v>
      </c>
      <c r="F16" s="53">
        <f t="shared" si="2"/>
        <v>15</v>
      </c>
      <c r="G16" s="51">
        <f t="shared" si="3"/>
        <v>125</v>
      </c>
      <c r="H16" s="52">
        <v>140</v>
      </c>
      <c r="I16" s="52">
        <v>265</v>
      </c>
      <c r="J16" s="52">
        <v>450</v>
      </c>
      <c r="K16" s="54">
        <f t="shared" si="4"/>
        <v>-0.41111111111111109</v>
      </c>
    </row>
    <row r="17" spans="1:11" x14ac:dyDescent="0.25">
      <c r="A17" s="50" t="s">
        <v>280</v>
      </c>
      <c r="B17" s="51">
        <f t="shared" si="0"/>
        <v>1715</v>
      </c>
      <c r="C17" s="52">
        <v>495</v>
      </c>
      <c r="D17" s="52">
        <v>2210</v>
      </c>
      <c r="E17" s="52">
        <f t="shared" si="1"/>
        <v>30</v>
      </c>
      <c r="F17" s="53">
        <f t="shared" si="2"/>
        <v>0</v>
      </c>
      <c r="G17" s="51">
        <f t="shared" si="3"/>
        <v>1745</v>
      </c>
      <c r="H17" s="52">
        <v>495</v>
      </c>
      <c r="I17" s="52">
        <v>2240</v>
      </c>
      <c r="J17" s="52">
        <v>1645</v>
      </c>
      <c r="K17" s="54">
        <f t="shared" si="4"/>
        <v>0.36170212765957444</v>
      </c>
    </row>
    <row r="18" spans="1:11" x14ac:dyDescent="0.25">
      <c r="A18" s="50" t="s">
        <v>281</v>
      </c>
      <c r="B18" s="51">
        <f t="shared" si="0"/>
        <v>250</v>
      </c>
      <c r="C18" s="52">
        <v>80</v>
      </c>
      <c r="D18" s="52">
        <v>330</v>
      </c>
      <c r="E18" s="52">
        <f t="shared" si="1"/>
        <v>20</v>
      </c>
      <c r="F18" s="53">
        <f t="shared" si="2"/>
        <v>5</v>
      </c>
      <c r="G18" s="51">
        <f t="shared" si="3"/>
        <v>270</v>
      </c>
      <c r="H18" s="52">
        <v>85</v>
      </c>
      <c r="I18" s="52">
        <v>355</v>
      </c>
      <c r="J18" s="52">
        <v>320</v>
      </c>
      <c r="K18" s="54">
        <f t="shared" si="4"/>
        <v>0.109375</v>
      </c>
    </row>
    <row r="19" spans="1:11" x14ac:dyDescent="0.25">
      <c r="A19" s="50" t="s">
        <v>282</v>
      </c>
      <c r="B19" s="51">
        <f t="shared" si="0"/>
        <v>14585</v>
      </c>
      <c r="C19" s="52">
        <v>2280</v>
      </c>
      <c r="D19" s="52">
        <v>16865</v>
      </c>
      <c r="E19" s="52">
        <f t="shared" si="1"/>
        <v>3045</v>
      </c>
      <c r="F19" s="53">
        <f t="shared" si="2"/>
        <v>1085</v>
      </c>
      <c r="G19" s="51">
        <f t="shared" si="3"/>
        <v>17630</v>
      </c>
      <c r="H19" s="52">
        <v>3365</v>
      </c>
      <c r="I19" s="52">
        <v>20995</v>
      </c>
      <c r="J19" s="52">
        <v>37130</v>
      </c>
      <c r="K19" s="54">
        <f t="shared" si="4"/>
        <v>-0.43455426878534875</v>
      </c>
    </row>
    <row r="20" spans="1:11" x14ac:dyDescent="0.25">
      <c r="A20" s="50" t="s">
        <v>283</v>
      </c>
      <c r="B20" s="51">
        <f t="shared" si="0"/>
        <v>25</v>
      </c>
      <c r="C20" s="52">
        <v>0</v>
      </c>
      <c r="D20" s="52">
        <v>25</v>
      </c>
      <c r="E20" s="52">
        <f t="shared" si="1"/>
        <v>5</v>
      </c>
      <c r="F20" s="53">
        <f t="shared" si="2"/>
        <v>0</v>
      </c>
      <c r="G20" s="51">
        <f t="shared" si="3"/>
        <v>30</v>
      </c>
      <c r="H20" s="52">
        <v>0</v>
      </c>
      <c r="I20" s="52">
        <v>30</v>
      </c>
      <c r="J20" s="52">
        <v>115</v>
      </c>
      <c r="K20" s="54">
        <f t="shared" si="4"/>
        <v>-0.73913043478260865</v>
      </c>
    </row>
    <row r="21" spans="1:11" x14ac:dyDescent="0.25">
      <c r="A21" s="50" t="s">
        <v>284</v>
      </c>
      <c r="B21" s="51">
        <f t="shared" si="0"/>
        <v>130</v>
      </c>
      <c r="C21" s="52">
        <v>105</v>
      </c>
      <c r="D21" s="52">
        <v>235</v>
      </c>
      <c r="E21" s="52">
        <f t="shared" si="1"/>
        <v>5</v>
      </c>
      <c r="F21" s="53">
        <f t="shared" si="2"/>
        <v>0</v>
      </c>
      <c r="G21" s="51">
        <f t="shared" si="3"/>
        <v>135</v>
      </c>
      <c r="H21" s="52">
        <v>105</v>
      </c>
      <c r="I21" s="52">
        <v>240</v>
      </c>
      <c r="J21" s="52">
        <v>140</v>
      </c>
      <c r="K21" s="54">
        <f t="shared" si="4"/>
        <v>0.71428571428571419</v>
      </c>
    </row>
    <row r="22" spans="1:11" x14ac:dyDescent="0.25">
      <c r="A22" s="50" t="s">
        <v>285</v>
      </c>
      <c r="B22" s="51">
        <f t="shared" si="0"/>
        <v>755</v>
      </c>
      <c r="C22" s="52">
        <v>365</v>
      </c>
      <c r="D22" s="52">
        <v>1120</v>
      </c>
      <c r="E22" s="52">
        <f t="shared" si="1"/>
        <v>40</v>
      </c>
      <c r="F22" s="53">
        <f t="shared" si="2"/>
        <v>10</v>
      </c>
      <c r="G22" s="51">
        <f t="shared" si="3"/>
        <v>795</v>
      </c>
      <c r="H22" s="52">
        <v>375</v>
      </c>
      <c r="I22" s="52">
        <v>1170</v>
      </c>
      <c r="J22" s="52">
        <v>920</v>
      </c>
      <c r="K22" s="54">
        <f t="shared" si="4"/>
        <v>0.27173913043478271</v>
      </c>
    </row>
    <row r="23" spans="1:11" x14ac:dyDescent="0.25">
      <c r="A23" s="50" t="s">
        <v>286</v>
      </c>
      <c r="B23" s="51">
        <f t="shared" si="0"/>
        <v>45</v>
      </c>
      <c r="C23" s="52">
        <v>15</v>
      </c>
      <c r="D23" s="52">
        <v>60</v>
      </c>
      <c r="E23" s="52">
        <f t="shared" si="1"/>
        <v>15</v>
      </c>
      <c r="F23" s="53">
        <f t="shared" si="2"/>
        <v>0</v>
      </c>
      <c r="G23" s="51">
        <f t="shared" si="3"/>
        <v>60</v>
      </c>
      <c r="H23" s="52">
        <v>15</v>
      </c>
      <c r="I23" s="52">
        <v>75</v>
      </c>
      <c r="J23" s="52">
        <v>85</v>
      </c>
      <c r="K23" s="54">
        <f t="shared" si="4"/>
        <v>-0.11764705882352944</v>
      </c>
    </row>
    <row r="24" spans="1:11" x14ac:dyDescent="0.25">
      <c r="A24" s="50" t="s">
        <v>287</v>
      </c>
      <c r="B24" s="51">
        <f t="shared" si="0"/>
        <v>1120</v>
      </c>
      <c r="C24" s="52">
        <v>210</v>
      </c>
      <c r="D24" s="52">
        <v>1330</v>
      </c>
      <c r="E24" s="52">
        <f t="shared" si="1"/>
        <v>25</v>
      </c>
      <c r="F24" s="53">
        <f t="shared" si="2"/>
        <v>5</v>
      </c>
      <c r="G24" s="51">
        <f t="shared" si="3"/>
        <v>1145</v>
      </c>
      <c r="H24" s="52">
        <v>215</v>
      </c>
      <c r="I24" s="52">
        <v>1360</v>
      </c>
      <c r="J24" s="52">
        <v>880</v>
      </c>
      <c r="K24" s="54">
        <f t="shared" si="4"/>
        <v>0.54545454545454541</v>
      </c>
    </row>
    <row r="25" spans="1:11" x14ac:dyDescent="0.25">
      <c r="A25" s="50" t="s">
        <v>288</v>
      </c>
      <c r="B25" s="51">
        <f t="shared" si="0"/>
        <v>7980</v>
      </c>
      <c r="C25" s="52">
        <v>2595</v>
      </c>
      <c r="D25" s="52">
        <v>10575</v>
      </c>
      <c r="E25" s="52">
        <f t="shared" si="1"/>
        <v>1360</v>
      </c>
      <c r="F25" s="53">
        <f t="shared" si="2"/>
        <v>315</v>
      </c>
      <c r="G25" s="51">
        <f t="shared" si="3"/>
        <v>9340</v>
      </c>
      <c r="H25" s="52">
        <v>2910</v>
      </c>
      <c r="I25" s="52">
        <v>12250</v>
      </c>
      <c r="J25" s="52">
        <v>9815</v>
      </c>
      <c r="K25" s="54">
        <f t="shared" si="4"/>
        <v>0.24808965868568511</v>
      </c>
    </row>
    <row r="26" spans="1:11" x14ac:dyDescent="0.25">
      <c r="A26" s="50" t="s">
        <v>289</v>
      </c>
      <c r="B26" s="51">
        <f t="shared" si="0"/>
        <v>685</v>
      </c>
      <c r="C26" s="52">
        <v>255</v>
      </c>
      <c r="D26" s="52">
        <v>940</v>
      </c>
      <c r="E26" s="52">
        <f t="shared" si="1"/>
        <v>35</v>
      </c>
      <c r="F26" s="53">
        <f t="shared" si="2"/>
        <v>10</v>
      </c>
      <c r="G26" s="51">
        <f t="shared" si="3"/>
        <v>720</v>
      </c>
      <c r="H26" s="52">
        <v>265</v>
      </c>
      <c r="I26" s="52">
        <v>985</v>
      </c>
      <c r="J26" s="52">
        <v>1140</v>
      </c>
      <c r="K26" s="54">
        <f t="shared" si="4"/>
        <v>-0.13596491228070173</v>
      </c>
    </row>
    <row r="27" spans="1:11" x14ac:dyDescent="0.25">
      <c r="A27" s="50" t="s">
        <v>290</v>
      </c>
      <c r="B27" s="51">
        <f t="shared" si="0"/>
        <v>745</v>
      </c>
      <c r="C27" s="52">
        <v>535</v>
      </c>
      <c r="D27" s="52">
        <v>1280</v>
      </c>
      <c r="E27" s="52">
        <f t="shared" si="1"/>
        <v>305</v>
      </c>
      <c r="F27" s="53">
        <f t="shared" si="2"/>
        <v>250</v>
      </c>
      <c r="G27" s="51">
        <f t="shared" si="3"/>
        <v>1050</v>
      </c>
      <c r="H27" s="52">
        <v>785</v>
      </c>
      <c r="I27" s="52">
        <v>1835</v>
      </c>
      <c r="J27" s="52">
        <v>2120</v>
      </c>
      <c r="K27" s="54">
        <f t="shared" si="4"/>
        <v>-0.13443396226415094</v>
      </c>
    </row>
    <row r="28" spans="1:11" x14ac:dyDescent="0.25">
      <c r="A28" s="50" t="s">
        <v>291</v>
      </c>
      <c r="B28" s="51">
        <f t="shared" si="0"/>
        <v>585</v>
      </c>
      <c r="C28" s="52">
        <v>150</v>
      </c>
      <c r="D28" s="52">
        <v>735</v>
      </c>
      <c r="E28" s="52">
        <f t="shared" si="1"/>
        <v>20</v>
      </c>
      <c r="F28" s="53">
        <f t="shared" si="2"/>
        <v>0</v>
      </c>
      <c r="G28" s="51">
        <f t="shared" si="3"/>
        <v>605</v>
      </c>
      <c r="H28" s="52">
        <v>150</v>
      </c>
      <c r="I28" s="52">
        <v>755</v>
      </c>
      <c r="J28" s="52">
        <v>485</v>
      </c>
      <c r="K28" s="54">
        <f t="shared" si="4"/>
        <v>0.55670103092783507</v>
      </c>
    </row>
    <row r="29" spans="1:11" x14ac:dyDescent="0.25">
      <c r="A29" s="50" t="s">
        <v>292</v>
      </c>
      <c r="B29" s="51">
        <f t="shared" si="0"/>
        <v>550</v>
      </c>
      <c r="C29" s="52">
        <v>165</v>
      </c>
      <c r="D29" s="52">
        <v>715</v>
      </c>
      <c r="E29" s="52">
        <f t="shared" si="1"/>
        <v>55</v>
      </c>
      <c r="F29" s="53">
        <f t="shared" si="2"/>
        <v>15</v>
      </c>
      <c r="G29" s="51">
        <f t="shared" si="3"/>
        <v>605</v>
      </c>
      <c r="H29" s="52">
        <v>180</v>
      </c>
      <c r="I29" s="52">
        <v>785</v>
      </c>
      <c r="J29" s="52">
        <v>900</v>
      </c>
      <c r="K29" s="54">
        <f t="shared" si="4"/>
        <v>-0.12777777777777777</v>
      </c>
    </row>
    <row r="30" spans="1:11" x14ac:dyDescent="0.25">
      <c r="A30" s="50" t="s">
        <v>293</v>
      </c>
      <c r="B30" s="51">
        <f t="shared" si="0"/>
        <v>6300</v>
      </c>
      <c r="C30" s="52">
        <v>2915</v>
      </c>
      <c r="D30" s="52">
        <v>9215</v>
      </c>
      <c r="E30" s="52">
        <f t="shared" si="1"/>
        <v>1190</v>
      </c>
      <c r="F30" s="53">
        <f t="shared" si="2"/>
        <v>345</v>
      </c>
      <c r="G30" s="51">
        <f t="shared" si="3"/>
        <v>7490</v>
      </c>
      <c r="H30" s="52">
        <v>3260</v>
      </c>
      <c r="I30" s="52">
        <v>10750</v>
      </c>
      <c r="J30" s="52">
        <v>10415</v>
      </c>
      <c r="K30" s="54">
        <f t="shared" si="4"/>
        <v>3.2165146423427826E-2</v>
      </c>
    </row>
    <row r="31" spans="1:11" x14ac:dyDescent="0.25">
      <c r="A31" s="50" t="s">
        <v>294</v>
      </c>
      <c r="B31" s="51">
        <f t="shared" si="0"/>
        <v>1285</v>
      </c>
      <c r="C31" s="52">
        <v>410</v>
      </c>
      <c r="D31" s="52">
        <v>1695</v>
      </c>
      <c r="E31" s="52">
        <f t="shared" si="1"/>
        <v>90</v>
      </c>
      <c r="F31" s="53">
        <f t="shared" si="2"/>
        <v>15</v>
      </c>
      <c r="G31" s="51">
        <f t="shared" si="3"/>
        <v>1375</v>
      </c>
      <c r="H31" s="52">
        <v>425</v>
      </c>
      <c r="I31" s="52">
        <v>1800</v>
      </c>
      <c r="J31" s="52">
        <v>1430</v>
      </c>
      <c r="K31" s="54">
        <f t="shared" si="4"/>
        <v>0.25874125874125875</v>
      </c>
    </row>
    <row r="32" spans="1:11" x14ac:dyDescent="0.25">
      <c r="A32" s="50" t="s">
        <v>295</v>
      </c>
      <c r="B32" s="51">
        <f t="shared" si="0"/>
        <v>80</v>
      </c>
      <c r="C32" s="52">
        <v>20</v>
      </c>
      <c r="D32" s="52">
        <v>100</v>
      </c>
      <c r="E32" s="52">
        <f t="shared" si="1"/>
        <v>5</v>
      </c>
      <c r="F32" s="53">
        <f t="shared" si="2"/>
        <v>0</v>
      </c>
      <c r="G32" s="51">
        <f t="shared" si="3"/>
        <v>85</v>
      </c>
      <c r="H32" s="52">
        <v>20</v>
      </c>
      <c r="I32" s="52">
        <v>105</v>
      </c>
      <c r="J32" s="52">
        <v>100</v>
      </c>
      <c r="K32" s="54">
        <f t="shared" si="4"/>
        <v>5.0000000000000044E-2</v>
      </c>
    </row>
    <row r="33" spans="1:11" x14ac:dyDescent="0.25">
      <c r="A33" s="50" t="s">
        <v>9</v>
      </c>
      <c r="B33" s="51">
        <f t="shared" si="0"/>
        <v>221670</v>
      </c>
      <c r="C33" s="52">
        <v>94080</v>
      </c>
      <c r="D33" s="52">
        <v>315750</v>
      </c>
      <c r="E33" s="52">
        <f t="shared" si="1"/>
        <v>26265</v>
      </c>
      <c r="F33" s="53">
        <f t="shared" si="2"/>
        <v>6770</v>
      </c>
      <c r="G33" s="51">
        <f t="shared" si="3"/>
        <v>247935</v>
      </c>
      <c r="H33" s="52">
        <v>100850</v>
      </c>
      <c r="I33" s="52">
        <v>348785</v>
      </c>
      <c r="J33" s="52">
        <v>327855</v>
      </c>
      <c r="K33" s="54">
        <f t="shared" si="4"/>
        <v>6.3839197206081888E-2</v>
      </c>
    </row>
    <row r="34" spans="1:11" x14ac:dyDescent="0.25">
      <c r="A34" s="50" t="s">
        <v>296</v>
      </c>
      <c r="B34" s="51">
        <f t="shared" si="0"/>
        <v>15830</v>
      </c>
      <c r="C34" s="52">
        <v>4785</v>
      </c>
      <c r="D34" s="52">
        <v>20615</v>
      </c>
      <c r="E34" s="52">
        <f t="shared" si="1"/>
        <v>195</v>
      </c>
      <c r="F34" s="53">
        <f t="shared" si="2"/>
        <v>120</v>
      </c>
      <c r="G34" s="51">
        <f t="shared" si="3"/>
        <v>16025</v>
      </c>
      <c r="H34" s="52">
        <v>4905</v>
      </c>
      <c r="I34" s="52">
        <v>20930</v>
      </c>
      <c r="J34" s="52">
        <v>17155</v>
      </c>
      <c r="K34" s="54">
        <f t="shared" si="4"/>
        <v>0.22005246283882252</v>
      </c>
    </row>
  </sheetData>
  <autoFilter ref="A1:K34"/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zoomScaleNormal="100" workbookViewId="0">
      <selection activeCell="T3" sqref="T3"/>
    </sheetView>
  </sheetViews>
  <sheetFormatPr baseColWidth="10" defaultColWidth="9.140625" defaultRowHeight="15" x14ac:dyDescent="0.25"/>
  <cols>
    <col min="1" max="2" width="11" customWidth="1"/>
    <col min="3" max="4" width="11.42578125" style="2" hidden="1"/>
    <col min="5" max="5" width="11" customWidth="1"/>
    <col min="6" max="7" width="11.42578125" style="2" hidden="1"/>
    <col min="8" max="8" width="11" customWidth="1"/>
    <col min="9" max="10" width="11.42578125" style="2" hidden="1"/>
    <col min="11" max="11" width="11" customWidth="1"/>
    <col min="12" max="13" width="11.42578125" style="2" hidden="1"/>
    <col min="14" max="14" width="11" customWidth="1"/>
    <col min="15" max="16" width="11.42578125" style="2" hidden="1"/>
    <col min="17" max="1025" width="11" customWidth="1"/>
  </cols>
  <sheetData>
    <row r="1" spans="1:22" x14ac:dyDescent="0.25">
      <c r="A1" s="22" t="s">
        <v>10</v>
      </c>
      <c r="B1" s="22" t="s">
        <v>372</v>
      </c>
      <c r="C1" s="23" t="s">
        <v>373</v>
      </c>
      <c r="D1" s="24" t="s">
        <v>374</v>
      </c>
      <c r="E1" s="24" t="s">
        <v>375</v>
      </c>
      <c r="F1" s="23" t="s">
        <v>376</v>
      </c>
      <c r="G1" s="24" t="s">
        <v>377</v>
      </c>
      <c r="H1" s="24" t="s">
        <v>378</v>
      </c>
      <c r="I1" s="23" t="s">
        <v>379</v>
      </c>
      <c r="J1" s="24" t="s">
        <v>380</v>
      </c>
      <c r="K1" s="24" t="s">
        <v>381</v>
      </c>
      <c r="L1" s="23" t="s">
        <v>382</v>
      </c>
      <c r="M1" s="24" t="s">
        <v>383</v>
      </c>
      <c r="N1" s="55" t="s">
        <v>384</v>
      </c>
      <c r="O1" s="55" t="s">
        <v>385</v>
      </c>
      <c r="P1" s="55" t="s">
        <v>386</v>
      </c>
      <c r="Q1" s="2" t="s">
        <v>387</v>
      </c>
      <c r="R1" s="2" t="s">
        <v>388</v>
      </c>
      <c r="S1" s="2" t="s">
        <v>389</v>
      </c>
    </row>
    <row r="2" spans="1:22" x14ac:dyDescent="0.25">
      <c r="A2" s="38" t="s">
        <v>264</v>
      </c>
      <c r="B2" s="38">
        <f t="shared" ref="B2:B34" si="0">+D2-C2</f>
        <v>3045</v>
      </c>
      <c r="C2" s="39">
        <v>1015</v>
      </c>
      <c r="D2" s="41">
        <v>4060</v>
      </c>
      <c r="E2" s="38">
        <f t="shared" ref="E2:E34" si="1">+G2-F2</f>
        <v>980</v>
      </c>
      <c r="F2" s="36">
        <v>2165</v>
      </c>
      <c r="G2" s="36">
        <v>3145</v>
      </c>
      <c r="H2" s="38">
        <f t="shared" ref="H2:H34" si="2">+J2-I2</f>
        <v>315</v>
      </c>
      <c r="I2" s="39">
        <v>330</v>
      </c>
      <c r="J2" s="41">
        <v>645</v>
      </c>
      <c r="K2" s="38">
        <f t="shared" ref="K2:K34" si="3">+M2-L2</f>
        <v>280</v>
      </c>
      <c r="L2" s="36">
        <v>110</v>
      </c>
      <c r="M2" s="36">
        <v>390</v>
      </c>
      <c r="N2" s="55">
        <f t="shared" ref="N2:N34" si="4">B2+E2+H2+K2</f>
        <v>4620</v>
      </c>
      <c r="O2" s="55">
        <f t="shared" ref="O2:O34" si="5">C2+F2+I2+L2</f>
        <v>3620</v>
      </c>
      <c r="P2" s="55">
        <f t="shared" ref="P2:P34" si="6">D2+G2+J2+M2</f>
        <v>8240</v>
      </c>
      <c r="Q2" s="12">
        <f t="shared" ref="Q2:Q34" si="7">1-B2/N2</f>
        <v>0.34090909090909094</v>
      </c>
      <c r="R2" s="12">
        <f t="shared" ref="R2:R34" si="8">1-C2/O2</f>
        <v>0.71961325966850831</v>
      </c>
      <c r="S2" s="12">
        <f t="shared" ref="S2:S34" si="9">1-D2/P2</f>
        <v>0.50728155339805825</v>
      </c>
      <c r="T2" s="56">
        <f t="shared" ref="T2:T34" si="10">E2/$N2</f>
        <v>0.21212121212121213</v>
      </c>
      <c r="U2" s="56">
        <f t="shared" ref="U2:U34" si="11">H2/$N2</f>
        <v>6.8181818181818177E-2</v>
      </c>
      <c r="V2" s="56">
        <f t="shared" ref="V2:V34" si="12">K2/$N2</f>
        <v>6.0606060606060608E-2</v>
      </c>
    </row>
    <row r="3" spans="1:22" x14ac:dyDescent="0.25">
      <c r="A3" s="34" t="s">
        <v>265</v>
      </c>
      <c r="B3" s="38">
        <f t="shared" si="0"/>
        <v>3575</v>
      </c>
      <c r="C3" s="35">
        <v>1085</v>
      </c>
      <c r="D3" s="37">
        <v>4660</v>
      </c>
      <c r="E3" s="38">
        <f t="shared" si="1"/>
        <v>1910</v>
      </c>
      <c r="F3" s="36">
        <v>1040</v>
      </c>
      <c r="G3" s="36">
        <v>2950</v>
      </c>
      <c r="H3" s="38">
        <f t="shared" si="2"/>
        <v>340</v>
      </c>
      <c r="I3" s="35">
        <v>160</v>
      </c>
      <c r="J3" s="37">
        <v>500</v>
      </c>
      <c r="K3" s="38">
        <f t="shared" si="3"/>
        <v>0</v>
      </c>
      <c r="L3" s="36"/>
      <c r="M3" s="36"/>
      <c r="N3" s="55">
        <f t="shared" si="4"/>
        <v>5825</v>
      </c>
      <c r="O3" s="55">
        <f t="shared" si="5"/>
        <v>2285</v>
      </c>
      <c r="P3" s="55">
        <f t="shared" si="6"/>
        <v>8110</v>
      </c>
      <c r="Q3" s="12">
        <f t="shared" si="7"/>
        <v>0.38626609442060089</v>
      </c>
      <c r="R3" s="12">
        <f t="shared" si="8"/>
        <v>0.52516411378555805</v>
      </c>
      <c r="S3" s="12">
        <f t="shared" si="9"/>
        <v>0.42540073982737359</v>
      </c>
      <c r="T3" s="56">
        <f t="shared" si="10"/>
        <v>0.3278969957081545</v>
      </c>
      <c r="U3" s="56">
        <f t="shared" si="11"/>
        <v>5.8369098712446353E-2</v>
      </c>
      <c r="V3" s="56">
        <f t="shared" si="12"/>
        <v>0</v>
      </c>
    </row>
    <row r="4" spans="1:22" x14ac:dyDescent="0.25">
      <c r="A4" s="34" t="s">
        <v>266</v>
      </c>
      <c r="B4" s="38">
        <f t="shared" si="0"/>
        <v>355</v>
      </c>
      <c r="C4" s="35">
        <v>75</v>
      </c>
      <c r="D4" s="37">
        <v>430</v>
      </c>
      <c r="E4" s="38">
        <f t="shared" si="1"/>
        <v>40</v>
      </c>
      <c r="F4" s="36">
        <v>25</v>
      </c>
      <c r="G4" s="36">
        <v>65</v>
      </c>
      <c r="H4" s="38">
        <f t="shared" si="2"/>
        <v>55</v>
      </c>
      <c r="I4" s="35">
        <v>35</v>
      </c>
      <c r="J4" s="37">
        <v>90</v>
      </c>
      <c r="K4" s="38">
        <f t="shared" si="3"/>
        <v>0</v>
      </c>
      <c r="L4" s="36"/>
      <c r="M4" s="36"/>
      <c r="N4" s="55">
        <f t="shared" si="4"/>
        <v>450</v>
      </c>
      <c r="O4" s="55">
        <f t="shared" si="5"/>
        <v>135</v>
      </c>
      <c r="P4" s="55">
        <f t="shared" si="6"/>
        <v>585</v>
      </c>
      <c r="Q4" s="12">
        <f t="shared" si="7"/>
        <v>0.21111111111111114</v>
      </c>
      <c r="R4" s="12">
        <f t="shared" si="8"/>
        <v>0.44444444444444442</v>
      </c>
      <c r="S4" s="12">
        <f t="shared" si="9"/>
        <v>0.2649572649572649</v>
      </c>
      <c r="T4" s="56">
        <f t="shared" si="10"/>
        <v>8.8888888888888892E-2</v>
      </c>
      <c r="U4" s="56">
        <f t="shared" si="11"/>
        <v>0.12222222222222222</v>
      </c>
      <c r="V4" s="56">
        <f t="shared" si="12"/>
        <v>0</v>
      </c>
    </row>
    <row r="5" spans="1:22" x14ac:dyDescent="0.25">
      <c r="A5" s="34" t="s">
        <v>267</v>
      </c>
      <c r="B5" s="38">
        <f t="shared" si="0"/>
        <v>715</v>
      </c>
      <c r="C5" s="35">
        <v>145</v>
      </c>
      <c r="D5" s="37">
        <v>860</v>
      </c>
      <c r="E5" s="38">
        <f t="shared" si="1"/>
        <v>935</v>
      </c>
      <c r="F5" s="36">
        <v>1490</v>
      </c>
      <c r="G5" s="36">
        <v>2425</v>
      </c>
      <c r="H5" s="38">
        <f t="shared" si="2"/>
        <v>185</v>
      </c>
      <c r="I5" s="35">
        <v>230</v>
      </c>
      <c r="J5" s="37">
        <v>415</v>
      </c>
      <c r="K5" s="38">
        <f t="shared" si="3"/>
        <v>1080</v>
      </c>
      <c r="L5" s="36">
        <v>845</v>
      </c>
      <c r="M5" s="36">
        <v>1925</v>
      </c>
      <c r="N5" s="55">
        <f t="shared" si="4"/>
        <v>2915</v>
      </c>
      <c r="O5" s="55">
        <f t="shared" si="5"/>
        <v>2710</v>
      </c>
      <c r="P5" s="55">
        <f t="shared" si="6"/>
        <v>5625</v>
      </c>
      <c r="Q5" s="12">
        <f t="shared" si="7"/>
        <v>0.75471698113207553</v>
      </c>
      <c r="R5" s="12">
        <f t="shared" si="8"/>
        <v>0.94649446494464939</v>
      </c>
      <c r="S5" s="12">
        <f t="shared" si="9"/>
        <v>0.84711111111111115</v>
      </c>
      <c r="T5" s="56">
        <f t="shared" si="10"/>
        <v>0.32075471698113206</v>
      </c>
      <c r="U5" s="56">
        <f t="shared" si="11"/>
        <v>6.3464837049742706E-2</v>
      </c>
      <c r="V5" s="56">
        <f t="shared" si="12"/>
        <v>0.3704974271012007</v>
      </c>
    </row>
    <row r="6" spans="1:22" x14ac:dyDescent="0.25">
      <c r="A6" s="34" t="s">
        <v>268</v>
      </c>
      <c r="B6" s="38">
        <f t="shared" si="0"/>
        <v>740</v>
      </c>
      <c r="C6" s="35">
        <v>30</v>
      </c>
      <c r="D6" s="37">
        <v>770</v>
      </c>
      <c r="E6" s="38">
        <f t="shared" si="1"/>
        <v>50</v>
      </c>
      <c r="F6" s="36">
        <v>20</v>
      </c>
      <c r="G6" s="36">
        <v>70</v>
      </c>
      <c r="H6" s="38">
        <f t="shared" si="2"/>
        <v>315</v>
      </c>
      <c r="I6" s="35">
        <v>105</v>
      </c>
      <c r="J6" s="37">
        <v>420</v>
      </c>
      <c r="K6" s="38">
        <f t="shared" si="3"/>
        <v>0</v>
      </c>
      <c r="L6" s="36">
        <v>0</v>
      </c>
      <c r="M6" s="36">
        <v>0</v>
      </c>
      <c r="N6" s="55">
        <f t="shared" si="4"/>
        <v>1105</v>
      </c>
      <c r="O6" s="55">
        <f t="shared" si="5"/>
        <v>155</v>
      </c>
      <c r="P6" s="55">
        <f t="shared" si="6"/>
        <v>1260</v>
      </c>
      <c r="Q6" s="12">
        <f t="shared" si="7"/>
        <v>0.33031674208144801</v>
      </c>
      <c r="R6" s="12">
        <f t="shared" si="8"/>
        <v>0.80645161290322576</v>
      </c>
      <c r="S6" s="12">
        <f t="shared" si="9"/>
        <v>0.38888888888888884</v>
      </c>
      <c r="T6" s="56">
        <f t="shared" si="10"/>
        <v>4.5248868778280542E-2</v>
      </c>
      <c r="U6" s="56">
        <f t="shared" si="11"/>
        <v>0.28506787330316741</v>
      </c>
      <c r="V6" s="56">
        <f t="shared" si="12"/>
        <v>0</v>
      </c>
    </row>
    <row r="7" spans="1:22" x14ac:dyDescent="0.25">
      <c r="A7" s="34" t="s">
        <v>269</v>
      </c>
      <c r="B7" s="38">
        <f t="shared" si="0"/>
        <v>555</v>
      </c>
      <c r="C7" s="35">
        <v>80</v>
      </c>
      <c r="D7" s="37">
        <v>635</v>
      </c>
      <c r="E7" s="38">
        <f t="shared" si="1"/>
        <v>25</v>
      </c>
      <c r="F7" s="36">
        <v>10</v>
      </c>
      <c r="G7" s="36">
        <v>35</v>
      </c>
      <c r="H7" s="38">
        <f t="shared" si="2"/>
        <v>15</v>
      </c>
      <c r="I7" s="35">
        <v>20</v>
      </c>
      <c r="J7" s="37">
        <v>35</v>
      </c>
      <c r="K7" s="38">
        <f t="shared" si="3"/>
        <v>5</v>
      </c>
      <c r="L7" s="36">
        <v>0</v>
      </c>
      <c r="M7" s="36">
        <v>5</v>
      </c>
      <c r="N7" s="55">
        <f t="shared" si="4"/>
        <v>600</v>
      </c>
      <c r="O7" s="55">
        <f t="shared" si="5"/>
        <v>110</v>
      </c>
      <c r="P7" s="55">
        <f t="shared" si="6"/>
        <v>710</v>
      </c>
      <c r="Q7" s="12">
        <f t="shared" si="7"/>
        <v>7.4999999999999956E-2</v>
      </c>
      <c r="R7" s="12">
        <f t="shared" si="8"/>
        <v>0.27272727272727271</v>
      </c>
      <c r="S7" s="12">
        <f t="shared" si="9"/>
        <v>0.10563380281690138</v>
      </c>
      <c r="T7" s="56">
        <f t="shared" si="10"/>
        <v>4.1666666666666664E-2</v>
      </c>
      <c r="U7" s="56">
        <f t="shared" si="11"/>
        <v>2.5000000000000001E-2</v>
      </c>
      <c r="V7" s="56">
        <f t="shared" si="12"/>
        <v>8.3333333333333332E-3</v>
      </c>
    </row>
    <row r="8" spans="1:22" x14ac:dyDescent="0.25">
      <c r="A8" s="34" t="s">
        <v>270</v>
      </c>
      <c r="B8" s="38">
        <f t="shared" si="0"/>
        <v>31030</v>
      </c>
      <c r="C8" s="35">
        <v>15620</v>
      </c>
      <c r="D8" s="37">
        <v>46650</v>
      </c>
      <c r="E8" s="38">
        <f t="shared" si="1"/>
        <v>4890</v>
      </c>
      <c r="F8" s="36">
        <v>19600</v>
      </c>
      <c r="G8" s="36">
        <v>24490</v>
      </c>
      <c r="H8" s="38">
        <f t="shared" si="2"/>
        <v>4910</v>
      </c>
      <c r="I8" s="35">
        <v>4345</v>
      </c>
      <c r="J8" s="37">
        <v>9255</v>
      </c>
      <c r="K8" s="38">
        <f t="shared" si="3"/>
        <v>1565</v>
      </c>
      <c r="L8" s="36">
        <v>1925</v>
      </c>
      <c r="M8" s="36">
        <v>3490</v>
      </c>
      <c r="N8" s="55">
        <f t="shared" si="4"/>
        <v>42395</v>
      </c>
      <c r="O8" s="55">
        <f t="shared" si="5"/>
        <v>41490</v>
      </c>
      <c r="P8" s="55">
        <f t="shared" si="6"/>
        <v>83885</v>
      </c>
      <c r="Q8" s="12">
        <f t="shared" si="7"/>
        <v>0.26807406533789357</v>
      </c>
      <c r="R8" s="12">
        <f t="shared" si="8"/>
        <v>0.62352374066040017</v>
      </c>
      <c r="S8" s="12">
        <f t="shared" si="9"/>
        <v>0.44388150444060326</v>
      </c>
      <c r="T8" s="56">
        <f t="shared" si="10"/>
        <v>0.11534379054133742</v>
      </c>
      <c r="U8" s="56">
        <f t="shared" si="11"/>
        <v>0.11581554428588277</v>
      </c>
      <c r="V8" s="56">
        <f t="shared" si="12"/>
        <v>3.6914730510673427E-2</v>
      </c>
    </row>
    <row r="9" spans="1:22" x14ac:dyDescent="0.25">
      <c r="A9" s="34" t="s">
        <v>271</v>
      </c>
      <c r="B9" s="38">
        <f t="shared" si="0"/>
        <v>645</v>
      </c>
      <c r="C9" s="35">
        <v>280</v>
      </c>
      <c r="D9" s="37">
        <v>925</v>
      </c>
      <c r="E9" s="38">
        <f t="shared" si="1"/>
        <v>185</v>
      </c>
      <c r="F9" s="36">
        <v>120</v>
      </c>
      <c r="G9" s="36">
        <v>305</v>
      </c>
      <c r="H9" s="38">
        <f t="shared" si="2"/>
        <v>75</v>
      </c>
      <c r="I9" s="35">
        <v>150</v>
      </c>
      <c r="J9" s="37">
        <v>225</v>
      </c>
      <c r="K9" s="38">
        <f t="shared" si="3"/>
        <v>85</v>
      </c>
      <c r="L9" s="36">
        <v>60</v>
      </c>
      <c r="M9" s="36">
        <v>145</v>
      </c>
      <c r="N9" s="55">
        <f t="shared" si="4"/>
        <v>990</v>
      </c>
      <c r="O9" s="55">
        <f t="shared" si="5"/>
        <v>610</v>
      </c>
      <c r="P9" s="55">
        <f t="shared" si="6"/>
        <v>1600</v>
      </c>
      <c r="Q9" s="12">
        <f t="shared" si="7"/>
        <v>0.34848484848484851</v>
      </c>
      <c r="R9" s="12">
        <f t="shared" si="8"/>
        <v>0.54098360655737698</v>
      </c>
      <c r="S9" s="12">
        <f t="shared" si="9"/>
        <v>0.421875</v>
      </c>
      <c r="T9" s="56">
        <f t="shared" si="10"/>
        <v>0.18686868686868688</v>
      </c>
      <c r="U9" s="56">
        <f t="shared" si="11"/>
        <v>7.575757575757576E-2</v>
      </c>
      <c r="V9" s="56">
        <f t="shared" si="12"/>
        <v>8.5858585858585856E-2</v>
      </c>
    </row>
    <row r="10" spans="1:22" x14ac:dyDescent="0.25">
      <c r="A10" s="34" t="s">
        <v>272</v>
      </c>
      <c r="B10" s="38">
        <f t="shared" si="0"/>
        <v>25</v>
      </c>
      <c r="C10" s="35">
        <v>0</v>
      </c>
      <c r="D10" s="37">
        <v>25</v>
      </c>
      <c r="E10" s="38">
        <f t="shared" si="1"/>
        <v>10</v>
      </c>
      <c r="F10" s="36">
        <v>10</v>
      </c>
      <c r="G10" s="36">
        <v>20</v>
      </c>
      <c r="H10" s="38">
        <f t="shared" si="2"/>
        <v>0</v>
      </c>
      <c r="I10" s="35">
        <v>0</v>
      </c>
      <c r="J10" s="37">
        <v>0</v>
      </c>
      <c r="K10" s="38">
        <f t="shared" si="3"/>
        <v>0</v>
      </c>
      <c r="L10" s="36">
        <v>0</v>
      </c>
      <c r="M10" s="36">
        <v>0</v>
      </c>
      <c r="N10" s="55">
        <f t="shared" si="4"/>
        <v>35</v>
      </c>
      <c r="O10" s="55">
        <f t="shared" si="5"/>
        <v>10</v>
      </c>
      <c r="P10" s="55">
        <f t="shared" si="6"/>
        <v>45</v>
      </c>
      <c r="Q10" s="12">
        <f t="shared" si="7"/>
        <v>0.2857142857142857</v>
      </c>
      <c r="R10" s="12">
        <f t="shared" si="8"/>
        <v>1</v>
      </c>
      <c r="S10" s="12">
        <f t="shared" si="9"/>
        <v>0.44444444444444442</v>
      </c>
      <c r="T10" s="56">
        <f t="shared" si="10"/>
        <v>0.2857142857142857</v>
      </c>
      <c r="U10" s="56">
        <f t="shared" si="11"/>
        <v>0</v>
      </c>
      <c r="V10" s="56">
        <f t="shared" si="12"/>
        <v>0</v>
      </c>
    </row>
    <row r="11" spans="1:22" x14ac:dyDescent="0.25">
      <c r="A11" s="34" t="s">
        <v>274</v>
      </c>
      <c r="B11" s="38">
        <f t="shared" si="0"/>
        <v>5160</v>
      </c>
      <c r="C11" s="35">
        <v>900</v>
      </c>
      <c r="D11" s="37">
        <v>6060</v>
      </c>
      <c r="E11" s="38">
        <f t="shared" si="1"/>
        <v>305</v>
      </c>
      <c r="F11" s="36">
        <v>115</v>
      </c>
      <c r="G11" s="36">
        <v>420</v>
      </c>
      <c r="H11" s="38">
        <f t="shared" si="2"/>
        <v>230</v>
      </c>
      <c r="I11" s="35">
        <v>120</v>
      </c>
      <c r="J11" s="37">
        <v>350</v>
      </c>
      <c r="K11" s="38">
        <f t="shared" si="3"/>
        <v>1870</v>
      </c>
      <c r="L11" s="36">
        <v>525</v>
      </c>
      <c r="M11" s="36">
        <v>2395</v>
      </c>
      <c r="N11" s="55">
        <f t="shared" si="4"/>
        <v>7565</v>
      </c>
      <c r="O11" s="55">
        <f t="shared" si="5"/>
        <v>1660</v>
      </c>
      <c r="P11" s="55">
        <f t="shared" si="6"/>
        <v>9225</v>
      </c>
      <c r="Q11" s="12">
        <f t="shared" si="7"/>
        <v>0.31791143423661594</v>
      </c>
      <c r="R11" s="12">
        <f t="shared" si="8"/>
        <v>0.45783132530120485</v>
      </c>
      <c r="S11" s="12">
        <f t="shared" si="9"/>
        <v>0.34308943089430899</v>
      </c>
      <c r="T11" s="56">
        <f t="shared" si="10"/>
        <v>4.03172504957039E-2</v>
      </c>
      <c r="U11" s="56">
        <f t="shared" si="11"/>
        <v>3.0403172504957041E-2</v>
      </c>
      <c r="V11" s="56">
        <f t="shared" si="12"/>
        <v>0.24719101123595505</v>
      </c>
    </row>
    <row r="12" spans="1:22" x14ac:dyDescent="0.25">
      <c r="A12" s="34" t="s">
        <v>276</v>
      </c>
      <c r="B12" s="38">
        <f t="shared" si="0"/>
        <v>1395</v>
      </c>
      <c r="C12" s="35">
        <v>340</v>
      </c>
      <c r="D12" s="37">
        <v>1735</v>
      </c>
      <c r="E12" s="38">
        <f t="shared" si="1"/>
        <v>430</v>
      </c>
      <c r="F12" s="36">
        <v>225</v>
      </c>
      <c r="G12" s="36">
        <v>655</v>
      </c>
      <c r="H12" s="38">
        <f t="shared" si="2"/>
        <v>50</v>
      </c>
      <c r="I12" s="35">
        <v>55</v>
      </c>
      <c r="J12" s="37">
        <v>105</v>
      </c>
      <c r="K12" s="38">
        <f t="shared" si="3"/>
        <v>40</v>
      </c>
      <c r="L12" s="36">
        <v>45</v>
      </c>
      <c r="M12" s="36">
        <v>85</v>
      </c>
      <c r="N12" s="55">
        <f t="shared" si="4"/>
        <v>1915</v>
      </c>
      <c r="O12" s="55">
        <f t="shared" si="5"/>
        <v>665</v>
      </c>
      <c r="P12" s="55">
        <f t="shared" si="6"/>
        <v>2580</v>
      </c>
      <c r="Q12" s="12">
        <f t="shared" si="7"/>
        <v>0.27154046997389036</v>
      </c>
      <c r="R12" s="12">
        <f t="shared" si="8"/>
        <v>0.48872180451127822</v>
      </c>
      <c r="S12" s="12">
        <f t="shared" si="9"/>
        <v>0.32751937984496127</v>
      </c>
      <c r="T12" s="56">
        <f t="shared" si="10"/>
        <v>0.22454308093994779</v>
      </c>
      <c r="U12" s="56">
        <f t="shared" si="11"/>
        <v>2.6109660574412531E-2</v>
      </c>
      <c r="V12" s="56">
        <f t="shared" si="12"/>
        <v>2.0887728459530026E-2</v>
      </c>
    </row>
    <row r="13" spans="1:22" x14ac:dyDescent="0.25">
      <c r="A13" s="34" t="s">
        <v>277</v>
      </c>
      <c r="B13" s="38">
        <f t="shared" si="0"/>
        <v>35125</v>
      </c>
      <c r="C13" s="35">
        <v>7685</v>
      </c>
      <c r="D13" s="37">
        <v>42810</v>
      </c>
      <c r="E13" s="38">
        <f t="shared" si="1"/>
        <v>4830</v>
      </c>
      <c r="F13" s="36">
        <v>3980</v>
      </c>
      <c r="G13" s="36">
        <v>8810</v>
      </c>
      <c r="H13" s="38">
        <f t="shared" si="2"/>
        <v>4580</v>
      </c>
      <c r="I13" s="35">
        <v>1380</v>
      </c>
      <c r="J13" s="37">
        <v>5960</v>
      </c>
      <c r="K13" s="38">
        <f t="shared" si="3"/>
        <v>0</v>
      </c>
      <c r="L13" s="36"/>
      <c r="M13" s="36"/>
      <c r="N13" s="55">
        <f t="shared" si="4"/>
        <v>44535</v>
      </c>
      <c r="O13" s="55">
        <f t="shared" si="5"/>
        <v>13045</v>
      </c>
      <c r="P13" s="55">
        <f t="shared" si="6"/>
        <v>57580</v>
      </c>
      <c r="Q13" s="12">
        <f t="shared" si="7"/>
        <v>0.21129448748175594</v>
      </c>
      <c r="R13" s="12">
        <f t="shared" si="8"/>
        <v>0.41088539670371793</v>
      </c>
      <c r="S13" s="12">
        <f t="shared" si="9"/>
        <v>0.25651267801319899</v>
      </c>
      <c r="T13" s="56">
        <f t="shared" si="10"/>
        <v>0.10845402492421691</v>
      </c>
      <c r="U13" s="56">
        <f t="shared" si="11"/>
        <v>0.10284046255753901</v>
      </c>
      <c r="V13" s="56">
        <f t="shared" si="12"/>
        <v>0</v>
      </c>
    </row>
    <row r="14" spans="1:22" x14ac:dyDescent="0.25">
      <c r="A14" s="34" t="s">
        <v>371</v>
      </c>
      <c r="B14" s="38">
        <f t="shared" si="0"/>
        <v>6180</v>
      </c>
      <c r="C14" s="35">
        <v>1220</v>
      </c>
      <c r="D14" s="37">
        <v>7400</v>
      </c>
      <c r="E14" s="38">
        <f t="shared" si="1"/>
        <v>3780</v>
      </c>
      <c r="F14" s="36">
        <v>2980</v>
      </c>
      <c r="G14" s="36">
        <v>6760</v>
      </c>
      <c r="H14" s="38">
        <f t="shared" si="2"/>
        <v>825</v>
      </c>
      <c r="I14" s="35">
        <v>640</v>
      </c>
      <c r="J14" s="37">
        <v>1465</v>
      </c>
      <c r="K14" s="38">
        <f t="shared" si="3"/>
        <v>0</v>
      </c>
      <c r="L14" s="36">
        <v>0</v>
      </c>
      <c r="M14" s="36">
        <v>0</v>
      </c>
      <c r="N14" s="55">
        <f t="shared" si="4"/>
        <v>10785</v>
      </c>
      <c r="O14" s="55">
        <f t="shared" si="5"/>
        <v>4840</v>
      </c>
      <c r="P14" s="55">
        <f t="shared" si="6"/>
        <v>15625</v>
      </c>
      <c r="Q14" s="12">
        <f t="shared" si="7"/>
        <v>0.42698191933240615</v>
      </c>
      <c r="R14" s="12">
        <f t="shared" si="8"/>
        <v>0.74793388429752072</v>
      </c>
      <c r="S14" s="12">
        <f t="shared" si="9"/>
        <v>0.52639999999999998</v>
      </c>
      <c r="T14" s="56">
        <f t="shared" si="10"/>
        <v>0.35048678720445064</v>
      </c>
      <c r="U14" s="56">
        <f t="shared" si="11"/>
        <v>7.6495132127955487E-2</v>
      </c>
      <c r="V14" s="56">
        <f t="shared" si="12"/>
        <v>0</v>
      </c>
    </row>
    <row r="15" spans="1:22" x14ac:dyDescent="0.25">
      <c r="A15" s="34" t="s">
        <v>278</v>
      </c>
      <c r="B15" s="38">
        <f t="shared" si="0"/>
        <v>90</v>
      </c>
      <c r="C15" s="35">
        <v>10</v>
      </c>
      <c r="D15" s="37">
        <v>100</v>
      </c>
      <c r="E15" s="38">
        <f t="shared" si="1"/>
        <v>15</v>
      </c>
      <c r="F15" s="36">
        <v>5</v>
      </c>
      <c r="G15" s="36">
        <v>20</v>
      </c>
      <c r="H15" s="38">
        <f t="shared" si="2"/>
        <v>0</v>
      </c>
      <c r="I15" s="35">
        <v>0</v>
      </c>
      <c r="J15" s="37">
        <v>0</v>
      </c>
      <c r="K15" s="38">
        <f t="shared" si="3"/>
        <v>0</v>
      </c>
      <c r="L15" s="36">
        <v>0</v>
      </c>
      <c r="M15" s="36">
        <v>0</v>
      </c>
      <c r="N15" s="55">
        <f t="shared" si="4"/>
        <v>105</v>
      </c>
      <c r="O15" s="55">
        <f t="shared" si="5"/>
        <v>15</v>
      </c>
      <c r="P15" s="55">
        <f t="shared" si="6"/>
        <v>120</v>
      </c>
      <c r="Q15" s="12">
        <f t="shared" si="7"/>
        <v>0.1428571428571429</v>
      </c>
      <c r="R15" s="12">
        <f t="shared" si="8"/>
        <v>0.33333333333333337</v>
      </c>
      <c r="S15" s="12">
        <f t="shared" si="9"/>
        <v>0.16666666666666663</v>
      </c>
      <c r="T15" s="56">
        <f t="shared" si="10"/>
        <v>0.14285714285714285</v>
      </c>
      <c r="U15" s="56">
        <f t="shared" si="11"/>
        <v>0</v>
      </c>
      <c r="V15" s="56">
        <f t="shared" si="12"/>
        <v>0</v>
      </c>
    </row>
    <row r="16" spans="1:22" x14ac:dyDescent="0.25">
      <c r="A16" s="34" t="s">
        <v>279</v>
      </c>
      <c r="B16" s="38">
        <f t="shared" si="0"/>
        <v>160</v>
      </c>
      <c r="C16" s="35">
        <v>170</v>
      </c>
      <c r="D16" s="37">
        <v>330</v>
      </c>
      <c r="E16" s="38">
        <f t="shared" si="1"/>
        <v>10</v>
      </c>
      <c r="F16" s="36">
        <v>0</v>
      </c>
      <c r="G16" s="36">
        <v>10</v>
      </c>
      <c r="H16" s="38">
        <f t="shared" si="2"/>
        <v>5</v>
      </c>
      <c r="I16" s="35">
        <v>10</v>
      </c>
      <c r="J16" s="37">
        <v>15</v>
      </c>
      <c r="K16" s="38">
        <f t="shared" si="3"/>
        <v>0</v>
      </c>
      <c r="L16" s="36">
        <v>0</v>
      </c>
      <c r="M16" s="36">
        <v>0</v>
      </c>
      <c r="N16" s="55">
        <f t="shared" si="4"/>
        <v>175</v>
      </c>
      <c r="O16" s="55">
        <f t="shared" si="5"/>
        <v>180</v>
      </c>
      <c r="P16" s="55">
        <f t="shared" si="6"/>
        <v>355</v>
      </c>
      <c r="Q16" s="12">
        <f t="shared" si="7"/>
        <v>8.5714285714285743E-2</v>
      </c>
      <c r="R16" s="12">
        <f t="shared" si="8"/>
        <v>5.555555555555558E-2</v>
      </c>
      <c r="S16" s="12">
        <f t="shared" si="9"/>
        <v>7.0422535211267623E-2</v>
      </c>
      <c r="T16" s="56">
        <f t="shared" si="10"/>
        <v>5.7142857142857141E-2</v>
      </c>
      <c r="U16" s="56">
        <f t="shared" si="11"/>
        <v>2.8571428571428571E-2</v>
      </c>
      <c r="V16" s="56">
        <f t="shared" si="12"/>
        <v>0</v>
      </c>
    </row>
    <row r="17" spans="1:22" x14ac:dyDescent="0.25">
      <c r="A17" s="34" t="s">
        <v>280</v>
      </c>
      <c r="B17" s="38">
        <f t="shared" si="0"/>
        <v>280</v>
      </c>
      <c r="C17" s="35">
        <v>65</v>
      </c>
      <c r="D17" s="37">
        <v>345</v>
      </c>
      <c r="E17" s="38">
        <f t="shared" si="1"/>
        <v>125</v>
      </c>
      <c r="F17" s="36">
        <v>35</v>
      </c>
      <c r="G17" s="36">
        <v>160</v>
      </c>
      <c r="H17" s="38">
        <f t="shared" si="2"/>
        <v>30</v>
      </c>
      <c r="I17" s="35">
        <v>15</v>
      </c>
      <c r="J17" s="37">
        <v>45</v>
      </c>
      <c r="K17" s="38">
        <f t="shared" si="3"/>
        <v>100</v>
      </c>
      <c r="L17" s="36">
        <v>60</v>
      </c>
      <c r="M17" s="36">
        <v>160</v>
      </c>
      <c r="N17" s="55">
        <f t="shared" si="4"/>
        <v>535</v>
      </c>
      <c r="O17" s="55">
        <f t="shared" si="5"/>
        <v>175</v>
      </c>
      <c r="P17" s="55">
        <f t="shared" si="6"/>
        <v>710</v>
      </c>
      <c r="Q17" s="12">
        <f t="shared" si="7"/>
        <v>0.47663551401869164</v>
      </c>
      <c r="R17" s="12">
        <f t="shared" si="8"/>
        <v>0.62857142857142856</v>
      </c>
      <c r="S17" s="12">
        <f t="shared" si="9"/>
        <v>0.5140845070422535</v>
      </c>
      <c r="T17" s="56">
        <f t="shared" si="10"/>
        <v>0.23364485981308411</v>
      </c>
      <c r="U17" s="56">
        <f t="shared" si="11"/>
        <v>5.6074766355140186E-2</v>
      </c>
      <c r="V17" s="56">
        <f t="shared" si="12"/>
        <v>0.18691588785046728</v>
      </c>
    </row>
    <row r="18" spans="1:22" x14ac:dyDescent="0.25">
      <c r="A18" s="34" t="s">
        <v>281</v>
      </c>
      <c r="B18" s="38">
        <f t="shared" si="0"/>
        <v>155</v>
      </c>
      <c r="C18" s="35">
        <v>45</v>
      </c>
      <c r="D18" s="37">
        <v>200</v>
      </c>
      <c r="E18" s="38">
        <f t="shared" si="1"/>
        <v>25</v>
      </c>
      <c r="F18" s="36">
        <v>15</v>
      </c>
      <c r="G18" s="36">
        <v>40</v>
      </c>
      <c r="H18" s="38">
        <f t="shared" si="2"/>
        <v>30</v>
      </c>
      <c r="I18" s="35">
        <v>10</v>
      </c>
      <c r="J18" s="37">
        <v>40</v>
      </c>
      <c r="K18" s="38">
        <f t="shared" si="3"/>
        <v>0</v>
      </c>
      <c r="L18" s="36">
        <v>0</v>
      </c>
      <c r="M18" s="36">
        <v>0</v>
      </c>
      <c r="N18" s="55">
        <f t="shared" si="4"/>
        <v>210</v>
      </c>
      <c r="O18" s="55">
        <f t="shared" si="5"/>
        <v>70</v>
      </c>
      <c r="P18" s="55">
        <f t="shared" si="6"/>
        <v>280</v>
      </c>
      <c r="Q18" s="12">
        <f t="shared" si="7"/>
        <v>0.26190476190476186</v>
      </c>
      <c r="R18" s="12">
        <f t="shared" si="8"/>
        <v>0.3571428571428571</v>
      </c>
      <c r="S18" s="12">
        <f t="shared" si="9"/>
        <v>0.2857142857142857</v>
      </c>
      <c r="T18" s="56">
        <f t="shared" si="10"/>
        <v>0.11904761904761904</v>
      </c>
      <c r="U18" s="56">
        <f t="shared" si="11"/>
        <v>0.14285714285714285</v>
      </c>
      <c r="V18" s="56">
        <f t="shared" si="12"/>
        <v>0</v>
      </c>
    </row>
    <row r="19" spans="1:22" x14ac:dyDescent="0.25">
      <c r="A19" s="34" t="s">
        <v>282</v>
      </c>
      <c r="B19" s="38">
        <f t="shared" si="0"/>
        <v>37190</v>
      </c>
      <c r="C19" s="35">
        <v>1925</v>
      </c>
      <c r="D19" s="37">
        <v>39115</v>
      </c>
      <c r="E19" s="38">
        <f t="shared" si="1"/>
        <v>4335</v>
      </c>
      <c r="F19" s="36">
        <v>590</v>
      </c>
      <c r="G19" s="36">
        <v>4925</v>
      </c>
      <c r="H19" s="38">
        <f t="shared" si="2"/>
        <v>2940</v>
      </c>
      <c r="I19" s="35">
        <v>255</v>
      </c>
      <c r="J19" s="37">
        <v>3195</v>
      </c>
      <c r="K19" s="38">
        <f t="shared" si="3"/>
        <v>590</v>
      </c>
      <c r="L19" s="36">
        <v>190</v>
      </c>
      <c r="M19" s="36">
        <v>780</v>
      </c>
      <c r="N19" s="55">
        <f t="shared" si="4"/>
        <v>45055</v>
      </c>
      <c r="O19" s="55">
        <f t="shared" si="5"/>
        <v>2960</v>
      </c>
      <c r="P19" s="55">
        <f t="shared" si="6"/>
        <v>48015</v>
      </c>
      <c r="Q19" s="12">
        <f t="shared" si="7"/>
        <v>0.17456442126290095</v>
      </c>
      <c r="R19" s="12">
        <f t="shared" si="8"/>
        <v>0.34966216216216217</v>
      </c>
      <c r="S19" s="12">
        <f t="shared" si="9"/>
        <v>0.18535874205977299</v>
      </c>
      <c r="T19" s="56">
        <f t="shared" si="10"/>
        <v>9.6215736322272774E-2</v>
      </c>
      <c r="U19" s="56">
        <f t="shared" si="11"/>
        <v>6.5253578959050054E-2</v>
      </c>
      <c r="V19" s="56">
        <f t="shared" si="12"/>
        <v>1.3095105981578072E-2</v>
      </c>
    </row>
    <row r="20" spans="1:22" x14ac:dyDescent="0.25">
      <c r="A20" s="34" t="s">
        <v>283</v>
      </c>
      <c r="B20" s="38">
        <f t="shared" si="0"/>
        <v>10</v>
      </c>
      <c r="C20" s="35">
        <v>0</v>
      </c>
      <c r="D20" s="37">
        <v>10</v>
      </c>
      <c r="E20" s="38">
        <f t="shared" si="1"/>
        <v>0</v>
      </c>
      <c r="F20" s="36">
        <v>0</v>
      </c>
      <c r="G20" s="36">
        <v>0</v>
      </c>
      <c r="H20" s="38">
        <f t="shared" si="2"/>
        <v>5</v>
      </c>
      <c r="I20" s="35">
        <v>0</v>
      </c>
      <c r="J20" s="37">
        <v>5</v>
      </c>
      <c r="K20" s="38">
        <f t="shared" si="3"/>
        <v>0</v>
      </c>
      <c r="L20" s="36">
        <v>0</v>
      </c>
      <c r="M20" s="36">
        <v>0</v>
      </c>
      <c r="N20" s="55">
        <f t="shared" si="4"/>
        <v>15</v>
      </c>
      <c r="O20" s="55">
        <f t="shared" si="5"/>
        <v>0</v>
      </c>
      <c r="P20" s="55">
        <f t="shared" si="6"/>
        <v>15</v>
      </c>
      <c r="Q20" s="12">
        <f t="shared" si="7"/>
        <v>0.33333333333333337</v>
      </c>
      <c r="R20" s="12" t="e">
        <f t="shared" si="8"/>
        <v>#DIV/0!</v>
      </c>
      <c r="S20" s="12">
        <f t="shared" si="9"/>
        <v>0.33333333333333337</v>
      </c>
      <c r="T20" s="56">
        <f t="shared" si="10"/>
        <v>0</v>
      </c>
      <c r="U20" s="56">
        <f t="shared" si="11"/>
        <v>0.33333333333333331</v>
      </c>
      <c r="V20" s="56">
        <f t="shared" si="12"/>
        <v>0</v>
      </c>
    </row>
    <row r="21" spans="1:22" x14ac:dyDescent="0.25">
      <c r="A21" s="34" t="s">
        <v>284</v>
      </c>
      <c r="B21" s="38">
        <f t="shared" si="0"/>
        <v>65</v>
      </c>
      <c r="C21" s="35">
        <v>20</v>
      </c>
      <c r="D21" s="37">
        <v>85</v>
      </c>
      <c r="E21" s="38">
        <f t="shared" si="1"/>
        <v>35</v>
      </c>
      <c r="F21" s="36">
        <v>20</v>
      </c>
      <c r="G21" s="36">
        <v>55</v>
      </c>
      <c r="H21" s="38">
        <f t="shared" si="2"/>
        <v>0</v>
      </c>
      <c r="I21" s="35">
        <v>5</v>
      </c>
      <c r="J21" s="37">
        <v>5</v>
      </c>
      <c r="K21" s="38">
        <f t="shared" si="3"/>
        <v>0</v>
      </c>
      <c r="L21" s="36">
        <v>0</v>
      </c>
      <c r="M21" s="36">
        <v>0</v>
      </c>
      <c r="N21" s="55">
        <f t="shared" si="4"/>
        <v>100</v>
      </c>
      <c r="O21" s="55">
        <f t="shared" si="5"/>
        <v>45</v>
      </c>
      <c r="P21" s="55">
        <f t="shared" si="6"/>
        <v>145</v>
      </c>
      <c r="Q21" s="12">
        <f t="shared" si="7"/>
        <v>0.35</v>
      </c>
      <c r="R21" s="12">
        <f t="shared" si="8"/>
        <v>0.55555555555555558</v>
      </c>
      <c r="S21" s="12">
        <f t="shared" si="9"/>
        <v>0.41379310344827591</v>
      </c>
      <c r="T21" s="56">
        <f t="shared" si="10"/>
        <v>0.35</v>
      </c>
      <c r="U21" s="56">
        <f t="shared" si="11"/>
        <v>0</v>
      </c>
      <c r="V21" s="56">
        <f t="shared" si="12"/>
        <v>0</v>
      </c>
    </row>
    <row r="22" spans="1:22" x14ac:dyDescent="0.25">
      <c r="A22" s="34" t="s">
        <v>285</v>
      </c>
      <c r="B22" s="38">
        <f t="shared" si="0"/>
        <v>200</v>
      </c>
      <c r="C22" s="35">
        <v>50</v>
      </c>
      <c r="D22" s="37">
        <v>250</v>
      </c>
      <c r="E22" s="38">
        <f t="shared" si="1"/>
        <v>160</v>
      </c>
      <c r="F22" s="36">
        <v>190</v>
      </c>
      <c r="G22" s="36">
        <v>350</v>
      </c>
      <c r="H22" s="38">
        <f t="shared" si="2"/>
        <v>5</v>
      </c>
      <c r="I22" s="35">
        <v>10</v>
      </c>
      <c r="J22" s="37">
        <v>15</v>
      </c>
      <c r="K22" s="38">
        <f t="shared" si="3"/>
        <v>0</v>
      </c>
      <c r="L22" s="36"/>
      <c r="M22" s="36"/>
      <c r="N22" s="55">
        <f t="shared" si="4"/>
        <v>365</v>
      </c>
      <c r="O22" s="55">
        <f t="shared" si="5"/>
        <v>250</v>
      </c>
      <c r="P22" s="55">
        <f t="shared" si="6"/>
        <v>615</v>
      </c>
      <c r="Q22" s="12">
        <f t="shared" si="7"/>
        <v>0.45205479452054798</v>
      </c>
      <c r="R22" s="12">
        <f t="shared" si="8"/>
        <v>0.8</v>
      </c>
      <c r="S22" s="12">
        <f t="shared" si="9"/>
        <v>0.5934959349593496</v>
      </c>
      <c r="T22" s="56">
        <f t="shared" si="10"/>
        <v>0.43835616438356162</v>
      </c>
      <c r="U22" s="56">
        <f t="shared" si="11"/>
        <v>1.3698630136986301E-2</v>
      </c>
      <c r="V22" s="56">
        <f t="shared" si="12"/>
        <v>0</v>
      </c>
    </row>
    <row r="23" spans="1:22" x14ac:dyDescent="0.25">
      <c r="A23" s="34" t="s">
        <v>286</v>
      </c>
      <c r="B23" s="38">
        <f t="shared" si="0"/>
        <v>40</v>
      </c>
      <c r="C23" s="35">
        <v>10</v>
      </c>
      <c r="D23" s="37">
        <v>50</v>
      </c>
      <c r="E23" s="38">
        <f t="shared" si="1"/>
        <v>10</v>
      </c>
      <c r="F23" s="36">
        <v>5</v>
      </c>
      <c r="G23" s="36">
        <v>15</v>
      </c>
      <c r="H23" s="38">
        <f t="shared" si="2"/>
        <v>5</v>
      </c>
      <c r="I23" s="35">
        <v>0</v>
      </c>
      <c r="J23" s="37">
        <v>5</v>
      </c>
      <c r="K23" s="38">
        <f t="shared" si="3"/>
        <v>0</v>
      </c>
      <c r="L23" s="36"/>
      <c r="M23" s="36"/>
      <c r="N23" s="55">
        <f t="shared" si="4"/>
        <v>55</v>
      </c>
      <c r="O23" s="55">
        <f t="shared" si="5"/>
        <v>15</v>
      </c>
      <c r="P23" s="55">
        <f t="shared" si="6"/>
        <v>70</v>
      </c>
      <c r="Q23" s="12">
        <f t="shared" si="7"/>
        <v>0.27272727272727271</v>
      </c>
      <c r="R23" s="12">
        <f t="shared" si="8"/>
        <v>0.33333333333333337</v>
      </c>
      <c r="S23" s="12">
        <f t="shared" si="9"/>
        <v>0.2857142857142857</v>
      </c>
      <c r="T23" s="56">
        <f t="shared" si="10"/>
        <v>0.18181818181818182</v>
      </c>
      <c r="U23" s="56">
        <f t="shared" si="11"/>
        <v>9.0909090909090912E-2</v>
      </c>
      <c r="V23" s="56">
        <f t="shared" si="12"/>
        <v>0</v>
      </c>
    </row>
    <row r="24" spans="1:22" x14ac:dyDescent="0.25">
      <c r="A24" s="34" t="s">
        <v>287</v>
      </c>
      <c r="B24" s="38">
        <f t="shared" si="0"/>
        <v>395</v>
      </c>
      <c r="C24" s="35">
        <v>20</v>
      </c>
      <c r="D24" s="37">
        <v>415</v>
      </c>
      <c r="E24" s="38">
        <f t="shared" si="1"/>
        <v>10</v>
      </c>
      <c r="F24" s="36">
        <v>15</v>
      </c>
      <c r="G24" s="36">
        <v>25</v>
      </c>
      <c r="H24" s="38">
        <f t="shared" si="2"/>
        <v>65</v>
      </c>
      <c r="I24" s="35">
        <v>80</v>
      </c>
      <c r="J24" s="37">
        <v>145</v>
      </c>
      <c r="K24" s="38">
        <f t="shared" si="3"/>
        <v>5</v>
      </c>
      <c r="L24" s="36">
        <v>0</v>
      </c>
      <c r="M24" s="36">
        <v>5</v>
      </c>
      <c r="N24" s="55">
        <f t="shared" si="4"/>
        <v>475</v>
      </c>
      <c r="O24" s="55">
        <f t="shared" si="5"/>
        <v>115</v>
      </c>
      <c r="P24" s="55">
        <f t="shared" si="6"/>
        <v>590</v>
      </c>
      <c r="Q24" s="12">
        <f t="shared" si="7"/>
        <v>0.16842105263157892</v>
      </c>
      <c r="R24" s="12">
        <f t="shared" si="8"/>
        <v>0.82608695652173914</v>
      </c>
      <c r="S24" s="12">
        <f t="shared" si="9"/>
        <v>0.29661016949152541</v>
      </c>
      <c r="T24" s="56">
        <f t="shared" si="10"/>
        <v>2.1052631578947368E-2</v>
      </c>
      <c r="U24" s="56">
        <f t="shared" si="11"/>
        <v>0.1368421052631579</v>
      </c>
      <c r="V24" s="56">
        <f t="shared" si="12"/>
        <v>1.0526315789473684E-2</v>
      </c>
    </row>
    <row r="25" spans="1:22" x14ac:dyDescent="0.25">
      <c r="A25" s="34" t="s">
        <v>288</v>
      </c>
      <c r="B25" s="38">
        <f t="shared" si="0"/>
        <v>3160</v>
      </c>
      <c r="C25" s="35">
        <v>960</v>
      </c>
      <c r="D25" s="37">
        <v>4120</v>
      </c>
      <c r="E25" s="38">
        <f t="shared" si="1"/>
        <v>1195</v>
      </c>
      <c r="F25" s="36">
        <v>85</v>
      </c>
      <c r="G25" s="36">
        <v>1280</v>
      </c>
      <c r="H25" s="38">
        <f t="shared" si="2"/>
        <v>630</v>
      </c>
      <c r="I25" s="35">
        <v>385</v>
      </c>
      <c r="J25" s="37">
        <v>1015</v>
      </c>
      <c r="K25" s="38">
        <f t="shared" si="3"/>
        <v>45</v>
      </c>
      <c r="L25" s="36">
        <v>185</v>
      </c>
      <c r="M25" s="36">
        <v>230</v>
      </c>
      <c r="N25" s="55">
        <f t="shared" si="4"/>
        <v>5030</v>
      </c>
      <c r="O25" s="55">
        <f t="shared" si="5"/>
        <v>1615</v>
      </c>
      <c r="P25" s="55">
        <f t="shared" si="6"/>
        <v>6645</v>
      </c>
      <c r="Q25" s="12">
        <f t="shared" si="7"/>
        <v>0.37176938369781309</v>
      </c>
      <c r="R25" s="12">
        <f t="shared" si="8"/>
        <v>0.40557275541795668</v>
      </c>
      <c r="S25" s="12">
        <f t="shared" si="9"/>
        <v>0.37998495109104591</v>
      </c>
      <c r="T25" s="56">
        <f t="shared" si="10"/>
        <v>0.23757455268389663</v>
      </c>
      <c r="U25" s="56">
        <f t="shared" si="11"/>
        <v>0.12524850894632206</v>
      </c>
      <c r="V25" s="56">
        <f t="shared" si="12"/>
        <v>8.9463220675944331E-3</v>
      </c>
    </row>
    <row r="26" spans="1:22" x14ac:dyDescent="0.25">
      <c r="A26" s="34" t="s">
        <v>289</v>
      </c>
      <c r="B26" s="38">
        <f t="shared" si="0"/>
        <v>290</v>
      </c>
      <c r="C26" s="35">
        <v>95</v>
      </c>
      <c r="D26" s="37">
        <v>385</v>
      </c>
      <c r="E26" s="38">
        <f t="shared" si="1"/>
        <v>480</v>
      </c>
      <c r="F26" s="36">
        <v>225</v>
      </c>
      <c r="G26" s="36">
        <v>705</v>
      </c>
      <c r="H26" s="38">
        <f t="shared" si="2"/>
        <v>10</v>
      </c>
      <c r="I26" s="35">
        <v>10</v>
      </c>
      <c r="J26" s="37">
        <v>20</v>
      </c>
      <c r="K26" s="38">
        <f t="shared" si="3"/>
        <v>15</v>
      </c>
      <c r="L26" s="36">
        <v>20</v>
      </c>
      <c r="M26" s="36">
        <v>35</v>
      </c>
      <c r="N26" s="55">
        <f t="shared" si="4"/>
        <v>795</v>
      </c>
      <c r="O26" s="55">
        <f t="shared" si="5"/>
        <v>350</v>
      </c>
      <c r="P26" s="55">
        <f t="shared" si="6"/>
        <v>1145</v>
      </c>
      <c r="Q26" s="12">
        <f t="shared" si="7"/>
        <v>0.6352201257861636</v>
      </c>
      <c r="R26" s="12">
        <f t="shared" si="8"/>
        <v>0.72857142857142865</v>
      </c>
      <c r="S26" s="12">
        <f t="shared" si="9"/>
        <v>0.66375545851528384</v>
      </c>
      <c r="T26" s="56">
        <f t="shared" si="10"/>
        <v>0.60377358490566035</v>
      </c>
      <c r="U26" s="56">
        <f t="shared" si="11"/>
        <v>1.2578616352201259E-2</v>
      </c>
      <c r="V26" s="56">
        <f t="shared" si="12"/>
        <v>1.8867924528301886E-2</v>
      </c>
    </row>
    <row r="27" spans="1:22" x14ac:dyDescent="0.25">
      <c r="A27" s="34" t="s">
        <v>290</v>
      </c>
      <c r="B27" s="38">
        <f t="shared" si="0"/>
        <v>520</v>
      </c>
      <c r="C27" s="35">
        <v>420</v>
      </c>
      <c r="D27" s="37">
        <v>940</v>
      </c>
      <c r="E27" s="38">
        <f t="shared" si="1"/>
        <v>35</v>
      </c>
      <c r="F27" s="36">
        <v>20</v>
      </c>
      <c r="G27" s="36">
        <v>55</v>
      </c>
      <c r="H27" s="38">
        <f t="shared" si="2"/>
        <v>35</v>
      </c>
      <c r="I27" s="35">
        <v>40</v>
      </c>
      <c r="J27" s="37">
        <v>75</v>
      </c>
      <c r="K27" s="38">
        <f t="shared" si="3"/>
        <v>0</v>
      </c>
      <c r="L27" s="36">
        <v>0</v>
      </c>
      <c r="M27" s="36">
        <v>0</v>
      </c>
      <c r="N27" s="55">
        <f t="shared" si="4"/>
        <v>590</v>
      </c>
      <c r="O27" s="55">
        <f t="shared" si="5"/>
        <v>480</v>
      </c>
      <c r="P27" s="55">
        <f t="shared" si="6"/>
        <v>1070</v>
      </c>
      <c r="Q27" s="12">
        <f t="shared" si="7"/>
        <v>0.11864406779661019</v>
      </c>
      <c r="R27" s="12">
        <f t="shared" si="8"/>
        <v>0.125</v>
      </c>
      <c r="S27" s="12">
        <f t="shared" si="9"/>
        <v>0.12149532710280375</v>
      </c>
      <c r="T27" s="56">
        <f t="shared" si="10"/>
        <v>5.9322033898305086E-2</v>
      </c>
      <c r="U27" s="56">
        <f t="shared" si="11"/>
        <v>5.9322033898305086E-2</v>
      </c>
      <c r="V27" s="56">
        <f t="shared" si="12"/>
        <v>0</v>
      </c>
    </row>
    <row r="28" spans="1:22" x14ac:dyDescent="0.25">
      <c r="A28" s="34" t="s">
        <v>291</v>
      </c>
      <c r="B28" s="38">
        <f t="shared" si="0"/>
        <v>160</v>
      </c>
      <c r="C28" s="35">
        <v>35</v>
      </c>
      <c r="D28" s="37">
        <v>195</v>
      </c>
      <c r="E28" s="38">
        <f t="shared" si="1"/>
        <v>20</v>
      </c>
      <c r="F28" s="36">
        <v>10</v>
      </c>
      <c r="G28" s="36">
        <v>30</v>
      </c>
      <c r="H28" s="38">
        <f t="shared" si="2"/>
        <v>55</v>
      </c>
      <c r="I28" s="35">
        <v>35</v>
      </c>
      <c r="J28" s="37">
        <v>90</v>
      </c>
      <c r="K28" s="38">
        <f t="shared" si="3"/>
        <v>0</v>
      </c>
      <c r="L28" s="36"/>
      <c r="M28" s="36"/>
      <c r="N28" s="55">
        <f t="shared" si="4"/>
        <v>235</v>
      </c>
      <c r="O28" s="55">
        <f t="shared" si="5"/>
        <v>80</v>
      </c>
      <c r="P28" s="55">
        <f t="shared" si="6"/>
        <v>315</v>
      </c>
      <c r="Q28" s="12">
        <f t="shared" si="7"/>
        <v>0.31914893617021278</v>
      </c>
      <c r="R28" s="12">
        <f t="shared" si="8"/>
        <v>0.5625</v>
      </c>
      <c r="S28" s="12">
        <f t="shared" si="9"/>
        <v>0.38095238095238093</v>
      </c>
      <c r="T28" s="56">
        <f t="shared" si="10"/>
        <v>8.5106382978723402E-2</v>
      </c>
      <c r="U28" s="56">
        <f t="shared" si="11"/>
        <v>0.23404255319148937</v>
      </c>
      <c r="V28" s="56">
        <f t="shared" si="12"/>
        <v>0</v>
      </c>
    </row>
    <row r="29" spans="1:22" x14ac:dyDescent="0.25">
      <c r="A29" s="34" t="s">
        <v>292</v>
      </c>
      <c r="B29" s="38">
        <f t="shared" si="0"/>
        <v>255</v>
      </c>
      <c r="C29" s="35">
        <v>45</v>
      </c>
      <c r="D29" s="37">
        <v>300</v>
      </c>
      <c r="E29" s="38">
        <f t="shared" si="1"/>
        <v>55</v>
      </c>
      <c r="F29" s="36">
        <v>50</v>
      </c>
      <c r="G29" s="36">
        <v>105</v>
      </c>
      <c r="H29" s="38">
        <f t="shared" si="2"/>
        <v>100</v>
      </c>
      <c r="I29" s="35">
        <v>45</v>
      </c>
      <c r="J29" s="37">
        <v>145</v>
      </c>
      <c r="K29" s="38">
        <f t="shared" si="3"/>
        <v>0</v>
      </c>
      <c r="L29" s="36">
        <v>0</v>
      </c>
      <c r="M29" s="36">
        <v>0</v>
      </c>
      <c r="N29" s="55">
        <f t="shared" si="4"/>
        <v>410</v>
      </c>
      <c r="O29" s="55">
        <f t="shared" si="5"/>
        <v>140</v>
      </c>
      <c r="P29" s="55">
        <f t="shared" si="6"/>
        <v>550</v>
      </c>
      <c r="Q29" s="12">
        <f t="shared" si="7"/>
        <v>0.37804878048780488</v>
      </c>
      <c r="R29" s="12">
        <f t="shared" si="8"/>
        <v>0.6785714285714286</v>
      </c>
      <c r="S29" s="12">
        <f t="shared" si="9"/>
        <v>0.45454545454545459</v>
      </c>
      <c r="T29" s="56">
        <f t="shared" si="10"/>
        <v>0.13414634146341464</v>
      </c>
      <c r="U29" s="56">
        <f t="shared" si="11"/>
        <v>0.24390243902439024</v>
      </c>
      <c r="V29" s="56">
        <f t="shared" si="12"/>
        <v>0</v>
      </c>
    </row>
    <row r="30" spans="1:22" x14ac:dyDescent="0.25">
      <c r="A30" s="34" t="s">
        <v>293</v>
      </c>
      <c r="B30" s="38">
        <f t="shared" si="0"/>
        <v>5500</v>
      </c>
      <c r="C30" s="35">
        <v>1800</v>
      </c>
      <c r="D30" s="37">
        <v>7300</v>
      </c>
      <c r="E30" s="38">
        <f t="shared" si="1"/>
        <v>1050</v>
      </c>
      <c r="F30" s="36">
        <v>535</v>
      </c>
      <c r="G30" s="36">
        <v>1585</v>
      </c>
      <c r="H30" s="38">
        <f t="shared" si="2"/>
        <v>855</v>
      </c>
      <c r="I30" s="35">
        <v>455</v>
      </c>
      <c r="J30" s="37">
        <v>1310</v>
      </c>
      <c r="K30" s="38">
        <f t="shared" si="3"/>
        <v>185</v>
      </c>
      <c r="L30" s="36">
        <v>90</v>
      </c>
      <c r="M30" s="36">
        <v>275</v>
      </c>
      <c r="N30" s="55">
        <f t="shared" si="4"/>
        <v>7590</v>
      </c>
      <c r="O30" s="55">
        <f t="shared" si="5"/>
        <v>2880</v>
      </c>
      <c r="P30" s="55">
        <f t="shared" si="6"/>
        <v>10470</v>
      </c>
      <c r="Q30" s="12">
        <f t="shared" si="7"/>
        <v>0.27536231884057971</v>
      </c>
      <c r="R30" s="12">
        <f t="shared" si="8"/>
        <v>0.375</v>
      </c>
      <c r="S30" s="12">
        <f t="shared" si="9"/>
        <v>0.30276981852913087</v>
      </c>
      <c r="T30" s="56">
        <f t="shared" si="10"/>
        <v>0.13833992094861661</v>
      </c>
      <c r="U30" s="56">
        <f t="shared" si="11"/>
        <v>0.11264822134387352</v>
      </c>
      <c r="V30" s="56">
        <f t="shared" si="12"/>
        <v>2.4374176548089592E-2</v>
      </c>
    </row>
    <row r="31" spans="1:22" x14ac:dyDescent="0.25">
      <c r="A31" s="34" t="s">
        <v>294</v>
      </c>
      <c r="B31" s="38">
        <f t="shared" si="0"/>
        <v>45</v>
      </c>
      <c r="C31" s="35">
        <v>10</v>
      </c>
      <c r="D31" s="37">
        <v>55</v>
      </c>
      <c r="E31" s="38">
        <f t="shared" si="1"/>
        <v>25</v>
      </c>
      <c r="F31" s="36">
        <v>15</v>
      </c>
      <c r="G31" s="36">
        <v>40</v>
      </c>
      <c r="H31" s="38">
        <f t="shared" si="2"/>
        <v>0</v>
      </c>
      <c r="I31" s="35">
        <v>0</v>
      </c>
      <c r="J31" s="37">
        <v>0</v>
      </c>
      <c r="K31" s="38">
        <f t="shared" si="3"/>
        <v>0</v>
      </c>
      <c r="L31" s="36"/>
      <c r="M31" s="36"/>
      <c r="N31" s="55">
        <f t="shared" si="4"/>
        <v>70</v>
      </c>
      <c r="O31" s="55">
        <f t="shared" si="5"/>
        <v>25</v>
      </c>
      <c r="P31" s="55">
        <f t="shared" si="6"/>
        <v>95</v>
      </c>
      <c r="Q31" s="12">
        <f t="shared" si="7"/>
        <v>0.3571428571428571</v>
      </c>
      <c r="R31" s="12">
        <f t="shared" si="8"/>
        <v>0.6</v>
      </c>
      <c r="S31" s="12">
        <f t="shared" si="9"/>
        <v>0.42105263157894735</v>
      </c>
      <c r="T31" s="56">
        <f t="shared" si="10"/>
        <v>0.35714285714285715</v>
      </c>
      <c r="U31" s="56">
        <f t="shared" si="11"/>
        <v>0</v>
      </c>
      <c r="V31" s="56">
        <f t="shared" si="12"/>
        <v>0</v>
      </c>
    </row>
    <row r="32" spans="1:22" x14ac:dyDescent="0.25">
      <c r="A32" s="34" t="s">
        <v>295</v>
      </c>
      <c r="B32" s="38">
        <f t="shared" si="0"/>
        <v>25</v>
      </c>
      <c r="C32" s="35">
        <v>5</v>
      </c>
      <c r="D32" s="37">
        <v>30</v>
      </c>
      <c r="E32" s="38">
        <f t="shared" si="1"/>
        <v>0</v>
      </c>
      <c r="F32" s="36">
        <v>0</v>
      </c>
      <c r="G32" s="36">
        <v>0</v>
      </c>
      <c r="H32" s="38">
        <f t="shared" si="2"/>
        <v>10</v>
      </c>
      <c r="I32" s="35">
        <v>0</v>
      </c>
      <c r="J32" s="37">
        <v>10</v>
      </c>
      <c r="K32" s="38">
        <f t="shared" si="3"/>
        <v>0</v>
      </c>
      <c r="L32" s="36">
        <v>5</v>
      </c>
      <c r="M32" s="36">
        <v>5</v>
      </c>
      <c r="N32" s="55">
        <f t="shared" si="4"/>
        <v>35</v>
      </c>
      <c r="O32" s="55">
        <f t="shared" si="5"/>
        <v>10</v>
      </c>
      <c r="P32" s="55">
        <f t="shared" si="6"/>
        <v>45</v>
      </c>
      <c r="Q32" s="12">
        <f t="shared" si="7"/>
        <v>0.2857142857142857</v>
      </c>
      <c r="R32" s="12">
        <f t="shared" si="8"/>
        <v>0.5</v>
      </c>
      <c r="S32" s="12">
        <f t="shared" si="9"/>
        <v>0.33333333333333337</v>
      </c>
      <c r="T32" s="56">
        <f t="shared" si="10"/>
        <v>0</v>
      </c>
      <c r="U32" s="56">
        <f t="shared" si="11"/>
        <v>0.2857142857142857</v>
      </c>
      <c r="V32" s="56">
        <f t="shared" si="12"/>
        <v>0</v>
      </c>
    </row>
    <row r="33" spans="1:22" x14ac:dyDescent="0.25">
      <c r="A33" s="34" t="s">
        <v>9</v>
      </c>
      <c r="B33" s="38">
        <f t="shared" si="0"/>
        <v>142670</v>
      </c>
      <c r="C33" s="35">
        <v>35680</v>
      </c>
      <c r="D33" s="37">
        <v>178350</v>
      </c>
      <c r="E33" s="38">
        <f t="shared" si="1"/>
        <v>30200</v>
      </c>
      <c r="F33" s="36">
        <v>35560</v>
      </c>
      <c r="G33" s="36">
        <v>65760</v>
      </c>
      <c r="H33" s="38">
        <f t="shared" si="2"/>
        <v>16970</v>
      </c>
      <c r="I33" s="35">
        <v>9145</v>
      </c>
      <c r="J33" s="37">
        <v>26115</v>
      </c>
      <c r="K33" s="38">
        <f t="shared" si="3"/>
        <v>6145</v>
      </c>
      <c r="L33" s="36">
        <v>4415</v>
      </c>
      <c r="M33" s="36">
        <v>10560</v>
      </c>
      <c r="N33" s="55">
        <f t="shared" si="4"/>
        <v>195985</v>
      </c>
      <c r="O33" s="55">
        <f t="shared" si="5"/>
        <v>84800</v>
      </c>
      <c r="P33" s="55">
        <f t="shared" si="6"/>
        <v>280785</v>
      </c>
      <c r="Q33" s="12">
        <f t="shared" si="7"/>
        <v>0.27203612521366427</v>
      </c>
      <c r="R33" s="12">
        <f t="shared" si="8"/>
        <v>0.57924528301886791</v>
      </c>
      <c r="S33" s="12">
        <f t="shared" si="9"/>
        <v>0.36481649660772475</v>
      </c>
      <c r="T33" s="56">
        <f t="shared" si="10"/>
        <v>0.15409342551725896</v>
      </c>
      <c r="U33" s="56">
        <f t="shared" si="11"/>
        <v>8.6588259305559093E-2</v>
      </c>
      <c r="V33" s="56">
        <f t="shared" si="12"/>
        <v>3.1354440390846242E-2</v>
      </c>
    </row>
    <row r="34" spans="1:22" x14ac:dyDescent="0.25">
      <c r="A34" s="34" t="s">
        <v>296</v>
      </c>
      <c r="B34" s="38">
        <f t="shared" si="0"/>
        <v>5575</v>
      </c>
      <c r="C34" s="42">
        <v>1525</v>
      </c>
      <c r="D34" s="44">
        <v>7100</v>
      </c>
      <c r="E34" s="38">
        <f t="shared" si="1"/>
        <v>4245</v>
      </c>
      <c r="F34" s="36">
        <v>1965</v>
      </c>
      <c r="G34" s="36">
        <v>6210</v>
      </c>
      <c r="H34" s="38">
        <f t="shared" si="2"/>
        <v>300</v>
      </c>
      <c r="I34" s="42">
        <v>215</v>
      </c>
      <c r="J34" s="44">
        <v>515</v>
      </c>
      <c r="K34" s="38">
        <f t="shared" si="3"/>
        <v>270</v>
      </c>
      <c r="L34" s="36">
        <v>345</v>
      </c>
      <c r="M34" s="36">
        <v>615</v>
      </c>
      <c r="N34" s="55">
        <f t="shared" si="4"/>
        <v>10390</v>
      </c>
      <c r="O34" s="55">
        <f t="shared" si="5"/>
        <v>4050</v>
      </c>
      <c r="P34" s="55">
        <f t="shared" si="6"/>
        <v>14440</v>
      </c>
      <c r="Q34" s="12">
        <f t="shared" si="7"/>
        <v>0.46342637151106836</v>
      </c>
      <c r="R34" s="12">
        <f t="shared" si="8"/>
        <v>0.62345679012345678</v>
      </c>
      <c r="S34" s="12">
        <f t="shared" si="9"/>
        <v>0.50831024930747915</v>
      </c>
      <c r="T34" s="56">
        <f t="shared" si="10"/>
        <v>0.40856592877767084</v>
      </c>
      <c r="U34" s="56">
        <f t="shared" si="11"/>
        <v>2.8873917228103944E-2</v>
      </c>
      <c r="V34" s="56">
        <f t="shared" si="12"/>
        <v>2.598652550529355E-2</v>
      </c>
    </row>
  </sheetData>
  <autoFilter ref="A1:S34"/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Normal="100" workbookViewId="0">
      <selection activeCell="P2" sqref="P2"/>
    </sheetView>
  </sheetViews>
  <sheetFormatPr baseColWidth="10" defaultColWidth="9.140625" defaultRowHeight="15" x14ac:dyDescent="0.25"/>
  <cols>
    <col min="1" max="1" width="11.42578125" style="57"/>
    <col min="2" max="4" width="11.42578125" style="57" hidden="1"/>
    <col min="5" max="5" width="11.42578125" style="57"/>
    <col min="6" max="10" width="11.42578125" style="57" hidden="1"/>
    <col min="11" max="11" width="11.42578125" style="57"/>
    <col min="12" max="13" width="11.42578125" style="2" hidden="1"/>
    <col min="14" max="1025" width="11" customWidth="1"/>
  </cols>
  <sheetData>
    <row r="1" spans="1:17" x14ac:dyDescent="0.25">
      <c r="A1" s="58" t="s">
        <v>10</v>
      </c>
      <c r="B1" s="58" t="s">
        <v>390</v>
      </c>
      <c r="C1" s="59" t="s">
        <v>391</v>
      </c>
      <c r="D1" s="60">
        <v>43070</v>
      </c>
      <c r="E1" s="60" t="s">
        <v>392</v>
      </c>
      <c r="F1" s="59" t="s">
        <v>393</v>
      </c>
      <c r="G1" s="60">
        <v>43252</v>
      </c>
      <c r="H1" s="60" t="s">
        <v>394</v>
      </c>
      <c r="I1" s="59" t="s">
        <v>395</v>
      </c>
      <c r="J1" s="60" t="s">
        <v>396</v>
      </c>
      <c r="K1" s="60" t="s">
        <v>397</v>
      </c>
      <c r="L1" s="4" t="s">
        <v>398</v>
      </c>
      <c r="M1" s="61">
        <v>43617</v>
      </c>
      <c r="N1" s="62" t="s">
        <v>399</v>
      </c>
      <c r="O1" s="55" t="s">
        <v>400</v>
      </c>
      <c r="P1" s="2" t="s">
        <v>247</v>
      </c>
      <c r="Q1" t="s">
        <v>401</v>
      </c>
    </row>
    <row r="2" spans="1:17" x14ac:dyDescent="0.25">
      <c r="A2" s="63" t="s">
        <v>9</v>
      </c>
      <c r="B2" s="63">
        <f>D2-C2</f>
        <v>712740</v>
      </c>
      <c r="C2" s="64">
        <v>241730</v>
      </c>
      <c r="D2" s="65">
        <v>954470</v>
      </c>
      <c r="E2" s="63">
        <f>G2-F2</f>
        <v>689420</v>
      </c>
      <c r="F2" s="66">
        <v>226520</v>
      </c>
      <c r="G2" s="66">
        <v>915940</v>
      </c>
      <c r="H2" s="63">
        <f>J2-I2</f>
        <v>679340</v>
      </c>
      <c r="I2" s="64">
        <v>228100</v>
      </c>
      <c r="J2" s="65">
        <v>907440</v>
      </c>
      <c r="K2" s="63">
        <f>M2-L2</f>
        <v>674070</v>
      </c>
      <c r="L2" s="7">
        <v>222300</v>
      </c>
      <c r="M2" s="7">
        <v>896370</v>
      </c>
      <c r="N2" s="67">
        <f>+K2-E2</f>
        <v>-15350</v>
      </c>
      <c r="O2" s="55">
        <v>195985</v>
      </c>
      <c r="P2" s="68">
        <f>+K2/O2*6</f>
        <v>20.636375232798429</v>
      </c>
      <c r="Q2" s="12">
        <f t="shared" ref="Q2:Q34" si="0">K2/K$2</f>
        <v>1</v>
      </c>
    </row>
    <row r="3" spans="1:17" x14ac:dyDescent="0.25">
      <c r="A3" s="69" t="s">
        <v>270</v>
      </c>
      <c r="B3" s="63">
        <f>D3-C3</f>
        <v>312090</v>
      </c>
      <c r="C3" s="70">
        <v>131690</v>
      </c>
      <c r="D3" s="71">
        <v>443780</v>
      </c>
      <c r="E3" s="63">
        <f>G3-F3</f>
        <v>288455</v>
      </c>
      <c r="F3" s="66">
        <v>122255</v>
      </c>
      <c r="G3" s="66">
        <v>410710</v>
      </c>
      <c r="H3" s="63">
        <f>J3-I3</f>
        <v>268400</v>
      </c>
      <c r="I3" s="70">
        <v>116515</v>
      </c>
      <c r="J3" s="71">
        <v>384915</v>
      </c>
      <c r="K3" s="63">
        <f>M3-L3</f>
        <v>247055</v>
      </c>
      <c r="L3" s="7">
        <v>104640</v>
      </c>
      <c r="M3" s="7">
        <v>351695</v>
      </c>
      <c r="N3" s="67">
        <f>+K3-E3</f>
        <v>-41400</v>
      </c>
      <c r="O3" s="55">
        <v>42395</v>
      </c>
      <c r="P3" s="68">
        <f>+K3/O3*6</f>
        <v>34.96473640759524</v>
      </c>
      <c r="Q3" s="12">
        <f t="shared" si="0"/>
        <v>0.36651238001987924</v>
      </c>
    </row>
    <row r="4" spans="1:17" x14ac:dyDescent="0.25">
      <c r="A4" s="69" t="s">
        <v>274</v>
      </c>
      <c r="B4" s="63">
        <f>D4-C4</f>
        <v>30700</v>
      </c>
      <c r="C4" s="70">
        <v>8185</v>
      </c>
      <c r="D4" s="71">
        <v>38885</v>
      </c>
      <c r="E4" s="63">
        <f>G4-F4</f>
        <v>45655</v>
      </c>
      <c r="F4" s="66">
        <v>11790</v>
      </c>
      <c r="G4" s="66">
        <v>57445</v>
      </c>
      <c r="H4" s="63">
        <f>J4-I4</f>
        <v>63085</v>
      </c>
      <c r="I4" s="70">
        <v>15625</v>
      </c>
      <c r="J4" s="71">
        <v>78710</v>
      </c>
      <c r="K4" s="63">
        <f>M4-L4</f>
        <v>98960</v>
      </c>
      <c r="L4" s="7">
        <v>23165</v>
      </c>
      <c r="M4" s="7">
        <v>122125</v>
      </c>
      <c r="N4" s="67">
        <f>+K4-E4</f>
        <v>53305</v>
      </c>
      <c r="O4" s="55">
        <v>7565</v>
      </c>
      <c r="P4" s="68">
        <f>+K4/O4*6</f>
        <v>78.487772637144744</v>
      </c>
      <c r="Q4" s="12">
        <f t="shared" si="0"/>
        <v>0.14680967852003501</v>
      </c>
    </row>
    <row r="5" spans="1:17" x14ac:dyDescent="0.25">
      <c r="A5" s="69" t="s">
        <v>282</v>
      </c>
      <c r="B5" s="63">
        <f>D5-C5</f>
        <v>137550</v>
      </c>
      <c r="C5" s="70">
        <v>14870</v>
      </c>
      <c r="D5" s="71">
        <v>152420</v>
      </c>
      <c r="E5" s="63">
        <f>G5-F5</f>
        <v>121385</v>
      </c>
      <c r="F5" s="66">
        <v>10550</v>
      </c>
      <c r="G5" s="66">
        <v>131935</v>
      </c>
      <c r="H5" s="63">
        <f>J5-I5</f>
        <v>95790</v>
      </c>
      <c r="I5" s="70">
        <v>7205</v>
      </c>
      <c r="J5" s="71">
        <v>102995</v>
      </c>
      <c r="K5" s="63">
        <f>M5-L5</f>
        <v>62530</v>
      </c>
      <c r="L5" s="7">
        <v>4675</v>
      </c>
      <c r="M5" s="7">
        <v>67205</v>
      </c>
      <c r="N5" s="67">
        <f>+K5-E5</f>
        <v>-58855</v>
      </c>
      <c r="O5" s="55">
        <v>45055</v>
      </c>
      <c r="P5" s="68">
        <f>+K5/O5*6</f>
        <v>8.3271556985906123</v>
      </c>
      <c r="Q5" s="12">
        <f t="shared" si="0"/>
        <v>9.2764846380939667E-2</v>
      </c>
    </row>
    <row r="6" spans="1:17" x14ac:dyDescent="0.25">
      <c r="A6" s="69" t="s">
        <v>371</v>
      </c>
      <c r="B6" s="63">
        <f>D6-C6</f>
        <v>33060</v>
      </c>
      <c r="C6" s="70">
        <v>14760</v>
      </c>
      <c r="D6" s="71">
        <v>47820</v>
      </c>
      <c r="E6" s="63">
        <f>G6-F6</f>
        <v>41485</v>
      </c>
      <c r="F6" s="66">
        <v>18995</v>
      </c>
      <c r="G6" s="66">
        <v>60480</v>
      </c>
      <c r="H6" s="63">
        <f>J6-I6</f>
        <v>52065</v>
      </c>
      <c r="I6" s="70">
        <v>24275</v>
      </c>
      <c r="J6" s="71">
        <v>76340</v>
      </c>
      <c r="K6" s="63">
        <f>M6-L6</f>
        <v>56355</v>
      </c>
      <c r="L6" s="7">
        <v>26555</v>
      </c>
      <c r="M6" s="7">
        <v>82910</v>
      </c>
      <c r="N6" s="67">
        <f>+K6-E6</f>
        <v>14870</v>
      </c>
      <c r="O6" s="55">
        <v>10785</v>
      </c>
      <c r="P6" s="68">
        <f>+K6/O6*6</f>
        <v>31.351877607788595</v>
      </c>
      <c r="Q6" s="12">
        <f t="shared" si="0"/>
        <v>8.3604076727936266E-2</v>
      </c>
    </row>
    <row r="7" spans="1:17" x14ac:dyDescent="0.25">
      <c r="A7" s="69" t="s">
        <v>277</v>
      </c>
      <c r="B7" s="63">
        <f>D7-C7</f>
        <v>30480</v>
      </c>
      <c r="C7" s="70">
        <v>7925</v>
      </c>
      <c r="D7" s="71">
        <v>38405</v>
      </c>
      <c r="E7" s="63">
        <f>G7-F7</f>
        <v>34635</v>
      </c>
      <c r="F7" s="66">
        <v>8525</v>
      </c>
      <c r="G7" s="66">
        <v>43160</v>
      </c>
      <c r="H7" s="63">
        <f>J7-I7</f>
        <v>42340</v>
      </c>
      <c r="I7" s="70">
        <v>10585</v>
      </c>
      <c r="J7" s="71">
        <v>52925</v>
      </c>
      <c r="K7" s="63">
        <f>M7-L7</f>
        <v>50755</v>
      </c>
      <c r="L7" s="7">
        <v>11930</v>
      </c>
      <c r="M7" s="7">
        <v>62685</v>
      </c>
      <c r="N7" s="67">
        <f>+K7-E7</f>
        <v>16120</v>
      </c>
      <c r="O7" s="55">
        <v>44535</v>
      </c>
      <c r="P7" s="68">
        <f>+K7/O7*6</f>
        <v>6.8379925900976755</v>
      </c>
      <c r="Q7" s="12">
        <f t="shared" si="0"/>
        <v>7.5296334208613355E-2</v>
      </c>
    </row>
    <row r="8" spans="1:17" x14ac:dyDescent="0.25">
      <c r="A8" s="69" t="s">
        <v>296</v>
      </c>
      <c r="B8" s="63">
        <f>D8-C8</f>
        <v>23610</v>
      </c>
      <c r="C8" s="70">
        <v>8995</v>
      </c>
      <c r="D8" s="71">
        <v>32605</v>
      </c>
      <c r="E8" s="63">
        <f>G8-F8</f>
        <v>24095</v>
      </c>
      <c r="F8" s="66">
        <v>8940</v>
      </c>
      <c r="G8" s="66">
        <v>33035</v>
      </c>
      <c r="H8" s="63">
        <f>J8-I8</f>
        <v>27950</v>
      </c>
      <c r="I8" s="70">
        <v>10195</v>
      </c>
      <c r="J8" s="71">
        <v>38145</v>
      </c>
      <c r="K8" s="63">
        <f>M8-L8</f>
        <v>33105</v>
      </c>
      <c r="L8" s="7">
        <v>10640</v>
      </c>
      <c r="M8" s="7">
        <v>43745</v>
      </c>
      <c r="N8" s="67">
        <f>+K8-E8</f>
        <v>9010</v>
      </c>
      <c r="O8" s="55">
        <v>10390</v>
      </c>
      <c r="P8" s="68">
        <f>+K8/O8*6</f>
        <v>19.117420596727623</v>
      </c>
      <c r="Q8" s="12">
        <f t="shared" si="0"/>
        <v>4.9112110018247362E-2</v>
      </c>
    </row>
    <row r="9" spans="1:17" x14ac:dyDescent="0.25">
      <c r="A9" s="69" t="s">
        <v>293</v>
      </c>
      <c r="B9" s="63">
        <f>D9-C9</f>
        <v>37345</v>
      </c>
      <c r="C9" s="70">
        <v>14170</v>
      </c>
      <c r="D9" s="71">
        <v>51515</v>
      </c>
      <c r="E9" s="63">
        <f>G9-F9</f>
        <v>33205</v>
      </c>
      <c r="F9" s="66">
        <v>10170</v>
      </c>
      <c r="G9" s="66">
        <v>43375</v>
      </c>
      <c r="H9" s="63">
        <f>J9-I9</f>
        <v>28950</v>
      </c>
      <c r="I9" s="70">
        <v>8825</v>
      </c>
      <c r="J9" s="71">
        <v>37775</v>
      </c>
      <c r="K9" s="63">
        <f>M9-L9</f>
        <v>23415</v>
      </c>
      <c r="L9" s="7">
        <v>7645</v>
      </c>
      <c r="M9" s="7">
        <v>31060</v>
      </c>
      <c r="N9" s="67">
        <f>+K9-E9</f>
        <v>-9790</v>
      </c>
      <c r="O9" s="55">
        <v>7590</v>
      </c>
      <c r="P9" s="68">
        <f>+K9/O9*6</f>
        <v>18.509881422924902</v>
      </c>
      <c r="Q9" s="12">
        <f t="shared" si="0"/>
        <v>3.4736748408918952E-2</v>
      </c>
    </row>
    <row r="10" spans="1:17" x14ac:dyDescent="0.25">
      <c r="A10" s="69" t="s">
        <v>264</v>
      </c>
      <c r="B10" s="63">
        <f>D10-C10</f>
        <v>39745</v>
      </c>
      <c r="C10" s="70">
        <v>17930</v>
      </c>
      <c r="D10" s="71">
        <v>57675</v>
      </c>
      <c r="E10" s="63">
        <f>G10-F10</f>
        <v>32785</v>
      </c>
      <c r="F10" s="66">
        <v>13290</v>
      </c>
      <c r="G10" s="66">
        <v>46075</v>
      </c>
      <c r="H10" s="63">
        <f>J10-I10</f>
        <v>27575</v>
      </c>
      <c r="I10" s="70">
        <v>10480</v>
      </c>
      <c r="J10" s="71">
        <v>38055</v>
      </c>
      <c r="K10" s="63">
        <f>M10-L10</f>
        <v>23160</v>
      </c>
      <c r="L10" s="7">
        <v>8045</v>
      </c>
      <c r="M10" s="7">
        <v>31205</v>
      </c>
      <c r="N10" s="67">
        <f>+K10-E10</f>
        <v>-9625</v>
      </c>
      <c r="O10" s="55">
        <v>4620</v>
      </c>
      <c r="P10" s="68">
        <f>+K10/O10*6</f>
        <v>30.077922077922079</v>
      </c>
      <c r="Q10" s="12">
        <f t="shared" si="0"/>
        <v>3.4358449419199785E-2</v>
      </c>
    </row>
    <row r="11" spans="1:17" x14ac:dyDescent="0.25">
      <c r="A11" s="69" t="s">
        <v>265</v>
      </c>
      <c r="B11" s="63">
        <f>D11-C11</f>
        <v>13745</v>
      </c>
      <c r="C11" s="70">
        <v>5040</v>
      </c>
      <c r="D11" s="71">
        <v>18785</v>
      </c>
      <c r="E11" s="63">
        <f>G11-F11</f>
        <v>11270</v>
      </c>
      <c r="F11" s="66">
        <v>4015</v>
      </c>
      <c r="G11" s="66">
        <v>15285</v>
      </c>
      <c r="H11" s="63">
        <f>J11-I11</f>
        <v>14205</v>
      </c>
      <c r="I11" s="70">
        <v>5365</v>
      </c>
      <c r="J11" s="71">
        <v>19570</v>
      </c>
      <c r="K11" s="63">
        <f>M11-L11</f>
        <v>17360</v>
      </c>
      <c r="L11" s="7">
        <v>6340</v>
      </c>
      <c r="M11" s="7">
        <v>23700</v>
      </c>
      <c r="N11" s="67">
        <f>+K11-E11</f>
        <v>6090</v>
      </c>
      <c r="O11" s="55">
        <v>5825</v>
      </c>
      <c r="P11" s="68">
        <f>+K11/O11*6</f>
        <v>17.881545064377683</v>
      </c>
      <c r="Q11" s="12">
        <f t="shared" si="0"/>
        <v>2.5754001809901048E-2</v>
      </c>
    </row>
    <row r="12" spans="1:17" x14ac:dyDescent="0.25">
      <c r="A12" s="69" t="s">
        <v>268</v>
      </c>
      <c r="B12" s="63">
        <f>D12-C12</f>
        <v>4300</v>
      </c>
      <c r="C12" s="70">
        <v>820</v>
      </c>
      <c r="D12" s="71">
        <v>5120</v>
      </c>
      <c r="E12" s="63">
        <f>G12-F12</f>
        <v>6080</v>
      </c>
      <c r="F12" s="66">
        <v>930</v>
      </c>
      <c r="G12" s="66">
        <v>7010</v>
      </c>
      <c r="H12" s="63">
        <f>J12-I12</f>
        <v>8780</v>
      </c>
      <c r="I12" s="70">
        <v>1400</v>
      </c>
      <c r="J12" s="71">
        <v>10180</v>
      </c>
      <c r="K12" s="63">
        <f>M12-L12</f>
        <v>13715</v>
      </c>
      <c r="L12" s="7">
        <v>1940</v>
      </c>
      <c r="M12" s="7">
        <v>15655</v>
      </c>
      <c r="N12" s="67">
        <f>+K12-E12</f>
        <v>7635</v>
      </c>
      <c r="O12" s="55">
        <v>1105</v>
      </c>
      <c r="P12" s="68">
        <f>+K12/O12*6</f>
        <v>74.470588235294116</v>
      </c>
      <c r="Q12" s="12">
        <f t="shared" si="0"/>
        <v>2.0346551545091757E-2</v>
      </c>
    </row>
    <row r="13" spans="1:17" x14ac:dyDescent="0.25">
      <c r="A13" s="69" t="s">
        <v>288</v>
      </c>
      <c r="B13" s="63">
        <f>D13-C13</f>
        <v>5585</v>
      </c>
      <c r="C13" s="70">
        <v>1805</v>
      </c>
      <c r="D13" s="71">
        <v>7390</v>
      </c>
      <c r="E13" s="63">
        <f>G13-F13</f>
        <v>7855</v>
      </c>
      <c r="F13" s="66">
        <v>2610</v>
      </c>
      <c r="G13" s="66">
        <v>10465</v>
      </c>
      <c r="H13" s="63">
        <f>J13-I13</f>
        <v>11990</v>
      </c>
      <c r="I13" s="70">
        <v>3980</v>
      </c>
      <c r="J13" s="71">
        <v>15970</v>
      </c>
      <c r="K13" s="63">
        <f>M13-L13</f>
        <v>13370</v>
      </c>
      <c r="L13" s="7">
        <v>4290</v>
      </c>
      <c r="M13" s="7">
        <v>17660</v>
      </c>
      <c r="N13" s="67">
        <f>+K13-E13</f>
        <v>5515</v>
      </c>
      <c r="O13" s="55">
        <v>5030</v>
      </c>
      <c r="P13" s="68">
        <f>+K13/O13*6</f>
        <v>15.94831013916501</v>
      </c>
      <c r="Q13" s="12">
        <f t="shared" si="0"/>
        <v>1.9834735264883468E-2</v>
      </c>
    </row>
    <row r="14" spans="1:17" x14ac:dyDescent="0.25">
      <c r="A14" s="69" t="s">
        <v>267</v>
      </c>
      <c r="B14" s="63">
        <f>D14-C14</f>
        <v>18340</v>
      </c>
      <c r="C14" s="70">
        <v>5825</v>
      </c>
      <c r="D14" s="71">
        <v>24165</v>
      </c>
      <c r="E14" s="63">
        <f>G14-F14</f>
        <v>14735</v>
      </c>
      <c r="F14" s="66">
        <v>4780</v>
      </c>
      <c r="G14" s="66">
        <v>19515</v>
      </c>
      <c r="H14" s="63">
        <f>J14-I14</f>
        <v>11445</v>
      </c>
      <c r="I14" s="70">
        <v>3695</v>
      </c>
      <c r="J14" s="71">
        <v>15140</v>
      </c>
      <c r="K14" s="63">
        <f>M14-L14</f>
        <v>9900</v>
      </c>
      <c r="L14" s="7">
        <v>3555</v>
      </c>
      <c r="M14" s="7">
        <v>13455</v>
      </c>
      <c r="N14" s="67">
        <f>+K14-E14</f>
        <v>-4835</v>
      </c>
      <c r="O14" s="55">
        <v>2915</v>
      </c>
      <c r="P14" s="68">
        <f>+K14/O14*6</f>
        <v>20.377358490566039</v>
      </c>
      <c r="Q14" s="12">
        <f t="shared" si="0"/>
        <v>1.4686901953803018E-2</v>
      </c>
    </row>
    <row r="15" spans="1:17" x14ac:dyDescent="0.25">
      <c r="A15" s="69" t="s">
        <v>276</v>
      </c>
      <c r="B15" s="63">
        <f>D15-C15</f>
        <v>7355</v>
      </c>
      <c r="C15" s="70">
        <v>2020</v>
      </c>
      <c r="D15" s="71">
        <v>9375</v>
      </c>
      <c r="E15" s="63">
        <f>G15-F15</f>
        <v>9060</v>
      </c>
      <c r="F15" s="66">
        <v>2375</v>
      </c>
      <c r="G15" s="66">
        <v>11435</v>
      </c>
      <c r="H15" s="63">
        <f>J15-I15</f>
        <v>8220</v>
      </c>
      <c r="I15" s="70">
        <v>2280</v>
      </c>
      <c r="J15" s="71">
        <v>10500</v>
      </c>
      <c r="K15" s="63">
        <f>M15-L15</f>
        <v>7245</v>
      </c>
      <c r="L15" s="7">
        <v>2040</v>
      </c>
      <c r="M15" s="7">
        <v>9285</v>
      </c>
      <c r="N15" s="67">
        <f>+K15-E15</f>
        <v>-1815</v>
      </c>
      <c r="O15" s="55">
        <v>1915</v>
      </c>
      <c r="P15" s="68">
        <f>+K15/O15*6</f>
        <v>22.699738903394255</v>
      </c>
      <c r="Q15" s="12">
        <f t="shared" si="0"/>
        <v>1.0748141884374026E-2</v>
      </c>
    </row>
    <row r="16" spans="1:17" x14ac:dyDescent="0.25">
      <c r="A16" s="69" t="s">
        <v>280</v>
      </c>
      <c r="B16" s="63">
        <f>D16-C16</f>
        <v>4495</v>
      </c>
      <c r="C16" s="70">
        <v>1175</v>
      </c>
      <c r="D16" s="71">
        <v>5670</v>
      </c>
      <c r="E16" s="63">
        <f>G16-F16</f>
        <v>5065</v>
      </c>
      <c r="F16" s="66">
        <v>1225</v>
      </c>
      <c r="G16" s="66">
        <v>6290</v>
      </c>
      <c r="H16" s="63">
        <f>J16-I16</f>
        <v>5710</v>
      </c>
      <c r="I16" s="70">
        <v>1350</v>
      </c>
      <c r="J16" s="71">
        <v>7060</v>
      </c>
      <c r="K16" s="63">
        <f>M16-L16</f>
        <v>5585</v>
      </c>
      <c r="L16" s="7">
        <v>1370</v>
      </c>
      <c r="M16" s="7">
        <v>6955</v>
      </c>
      <c r="N16" s="67">
        <f>+K16-E16</f>
        <v>520</v>
      </c>
      <c r="O16" s="55">
        <v>535</v>
      </c>
      <c r="P16" s="68">
        <f>+K16/O16*6</f>
        <v>62.635514018691595</v>
      </c>
      <c r="Q16" s="12">
        <f t="shared" si="0"/>
        <v>8.2854896375747326E-3</v>
      </c>
    </row>
    <row r="17" spans="1:17" x14ac:dyDescent="0.25">
      <c r="A17" s="69" t="s">
        <v>290</v>
      </c>
      <c r="B17" s="63">
        <f>D17-C17</f>
        <v>1565</v>
      </c>
      <c r="C17" s="70">
        <v>1320</v>
      </c>
      <c r="D17" s="71">
        <v>2885</v>
      </c>
      <c r="E17" s="63">
        <f>G17-F17</f>
        <v>2480</v>
      </c>
      <c r="F17" s="66">
        <v>2045</v>
      </c>
      <c r="G17" s="66">
        <v>4525</v>
      </c>
      <c r="H17" s="63">
        <f>J17-I17</f>
        <v>2500</v>
      </c>
      <c r="I17" s="70">
        <v>1970</v>
      </c>
      <c r="J17" s="71">
        <v>4470</v>
      </c>
      <c r="K17" s="63">
        <f>M17-L17</f>
        <v>2595</v>
      </c>
      <c r="L17" s="7">
        <v>2060</v>
      </c>
      <c r="M17" s="7">
        <v>4655</v>
      </c>
      <c r="N17" s="67">
        <f>+K17-E17</f>
        <v>115</v>
      </c>
      <c r="O17" s="55">
        <v>590</v>
      </c>
      <c r="P17" s="68">
        <f>+K17/O17*6</f>
        <v>26.389830508474578</v>
      </c>
      <c r="Q17" s="12">
        <f t="shared" si="0"/>
        <v>3.8497485424362453E-3</v>
      </c>
    </row>
    <row r="18" spans="1:17" x14ac:dyDescent="0.25">
      <c r="A18" s="69" t="s">
        <v>287</v>
      </c>
      <c r="B18" s="63">
        <f>D18-C18</f>
        <v>1235</v>
      </c>
      <c r="C18" s="70">
        <v>265</v>
      </c>
      <c r="D18" s="71">
        <v>1500</v>
      </c>
      <c r="E18" s="63">
        <f>G18-F18</f>
        <v>1305</v>
      </c>
      <c r="F18" s="66">
        <v>335</v>
      </c>
      <c r="G18" s="66">
        <v>1640</v>
      </c>
      <c r="H18" s="63">
        <f>J18-I18</f>
        <v>1510</v>
      </c>
      <c r="I18" s="70">
        <v>510</v>
      </c>
      <c r="J18" s="71">
        <v>2020</v>
      </c>
      <c r="K18" s="63">
        <f>M18-L18</f>
        <v>2220</v>
      </c>
      <c r="L18" s="7">
        <v>320</v>
      </c>
      <c r="M18" s="7">
        <v>2540</v>
      </c>
      <c r="N18" s="67">
        <f>+K18-E18</f>
        <v>915</v>
      </c>
      <c r="O18" s="55">
        <v>475</v>
      </c>
      <c r="P18" s="68">
        <f>+K18/O18*6</f>
        <v>28.042105263157897</v>
      </c>
      <c r="Q18" s="12">
        <f t="shared" si="0"/>
        <v>3.2934264987315859E-3</v>
      </c>
    </row>
    <row r="19" spans="1:17" x14ac:dyDescent="0.25">
      <c r="A19" s="69" t="s">
        <v>271</v>
      </c>
      <c r="B19" s="63">
        <f>D19-C19</f>
        <v>2975</v>
      </c>
      <c r="C19" s="70">
        <v>1235</v>
      </c>
      <c r="D19" s="71">
        <v>4210</v>
      </c>
      <c r="E19" s="63">
        <f>G19-F19</f>
        <v>2425</v>
      </c>
      <c r="F19" s="66">
        <v>1035</v>
      </c>
      <c r="G19" s="66">
        <v>3460</v>
      </c>
      <c r="H19" s="63">
        <f>J19-I19</f>
        <v>1750</v>
      </c>
      <c r="I19" s="70">
        <v>855</v>
      </c>
      <c r="J19" s="71">
        <v>2605</v>
      </c>
      <c r="K19" s="63">
        <f>M19-L19</f>
        <v>1235</v>
      </c>
      <c r="L19" s="7">
        <v>730</v>
      </c>
      <c r="M19" s="7">
        <v>1965</v>
      </c>
      <c r="N19" s="67">
        <f>+K19-E19</f>
        <v>-1190</v>
      </c>
      <c r="O19" s="55">
        <v>990</v>
      </c>
      <c r="P19" s="68">
        <f>+K19/O19*6</f>
        <v>7.4848484848484844</v>
      </c>
      <c r="Q19" s="12">
        <f t="shared" si="0"/>
        <v>1.8321539306006794E-3</v>
      </c>
    </row>
    <row r="20" spans="1:17" x14ac:dyDescent="0.25">
      <c r="A20" s="69" t="s">
        <v>289</v>
      </c>
      <c r="B20" s="63">
        <f>D20-C20</f>
        <v>1765</v>
      </c>
      <c r="C20" s="70">
        <v>760</v>
      </c>
      <c r="D20" s="71">
        <v>2525</v>
      </c>
      <c r="E20" s="63">
        <f>G20-F20</f>
        <v>1365</v>
      </c>
      <c r="F20" s="66">
        <v>580</v>
      </c>
      <c r="G20" s="66">
        <v>1945</v>
      </c>
      <c r="H20" s="63">
        <f>J20-I20</f>
        <v>1360</v>
      </c>
      <c r="I20" s="70">
        <v>635</v>
      </c>
      <c r="J20" s="71">
        <v>1995</v>
      </c>
      <c r="K20" s="63">
        <f>M20-L20</f>
        <v>1105</v>
      </c>
      <c r="L20" s="7">
        <v>485</v>
      </c>
      <c r="M20" s="7">
        <v>1590</v>
      </c>
      <c r="N20" s="67">
        <f>+K20-E20</f>
        <v>-260</v>
      </c>
      <c r="O20" s="55">
        <v>795</v>
      </c>
      <c r="P20" s="68">
        <f>+K20/O20*6</f>
        <v>8.3396226415094326</v>
      </c>
      <c r="Q20" s="12">
        <f t="shared" si="0"/>
        <v>1.6392956221163975E-3</v>
      </c>
    </row>
    <row r="21" spans="1:17" x14ac:dyDescent="0.25">
      <c r="A21" s="69" t="s">
        <v>285</v>
      </c>
      <c r="B21" s="63">
        <f>D21-C21</f>
        <v>1095</v>
      </c>
      <c r="C21" s="70">
        <v>430</v>
      </c>
      <c r="D21" s="71">
        <v>1525</v>
      </c>
      <c r="E21" s="63">
        <f>G21-F21</f>
        <v>725</v>
      </c>
      <c r="F21" s="66">
        <v>290</v>
      </c>
      <c r="G21" s="66">
        <v>1015</v>
      </c>
      <c r="H21" s="63">
        <f>J21-I21</f>
        <v>1105</v>
      </c>
      <c r="I21" s="70">
        <v>395</v>
      </c>
      <c r="J21" s="71">
        <v>1500</v>
      </c>
      <c r="K21" s="63">
        <f>M21-L21</f>
        <v>1015</v>
      </c>
      <c r="L21" s="7">
        <v>440</v>
      </c>
      <c r="M21" s="7">
        <v>1455</v>
      </c>
      <c r="N21" s="67">
        <f>+K21-E21</f>
        <v>290</v>
      </c>
      <c r="O21" s="55">
        <v>365</v>
      </c>
      <c r="P21" s="68">
        <f>+K21/O21*6</f>
        <v>16.684931506849317</v>
      </c>
      <c r="Q21" s="12">
        <f t="shared" si="0"/>
        <v>1.5057783316272792E-3</v>
      </c>
    </row>
    <row r="22" spans="1:17" x14ac:dyDescent="0.25">
      <c r="A22" s="69" t="s">
        <v>269</v>
      </c>
      <c r="B22" s="63">
        <f>D22-C22</f>
        <v>655</v>
      </c>
      <c r="C22" s="70">
        <v>155</v>
      </c>
      <c r="D22" s="71">
        <v>810</v>
      </c>
      <c r="E22" s="63">
        <f>G22-F22</f>
        <v>650</v>
      </c>
      <c r="F22" s="66">
        <v>140</v>
      </c>
      <c r="G22" s="66">
        <v>790</v>
      </c>
      <c r="H22" s="63">
        <f>J22-I22</f>
        <v>665</v>
      </c>
      <c r="I22" s="70">
        <v>130</v>
      </c>
      <c r="J22" s="71">
        <v>795</v>
      </c>
      <c r="K22" s="63">
        <f>M22-L22</f>
        <v>745</v>
      </c>
      <c r="L22" s="7">
        <v>145</v>
      </c>
      <c r="M22" s="7">
        <v>890</v>
      </c>
      <c r="N22" s="67">
        <f>+K22-E22</f>
        <v>95</v>
      </c>
      <c r="O22" s="55">
        <v>600</v>
      </c>
      <c r="P22" s="68">
        <f>+K22/O22*6</f>
        <v>7.45</v>
      </c>
      <c r="Q22" s="12">
        <f t="shared" si="0"/>
        <v>1.105226460159924E-3</v>
      </c>
    </row>
    <row r="23" spans="1:17" x14ac:dyDescent="0.25">
      <c r="A23" s="69" t="s">
        <v>266</v>
      </c>
      <c r="B23" s="63">
        <f>D23-C23</f>
        <v>1685</v>
      </c>
      <c r="C23" s="70">
        <v>1040</v>
      </c>
      <c r="D23" s="71">
        <v>2725</v>
      </c>
      <c r="E23" s="63">
        <f>G23-F23</f>
        <v>965</v>
      </c>
      <c r="F23" s="66">
        <v>595</v>
      </c>
      <c r="G23" s="66">
        <v>1560</v>
      </c>
      <c r="H23" s="63">
        <f>J23-I23</f>
        <v>985</v>
      </c>
      <c r="I23" s="70">
        <v>835</v>
      </c>
      <c r="J23" s="71">
        <v>1820</v>
      </c>
      <c r="K23" s="63">
        <f>M23-L23</f>
        <v>560</v>
      </c>
      <c r="L23" s="7">
        <v>535</v>
      </c>
      <c r="M23" s="7">
        <v>1095</v>
      </c>
      <c r="N23" s="67">
        <f>+K23-E23</f>
        <v>-405</v>
      </c>
      <c r="O23" s="55">
        <v>450</v>
      </c>
      <c r="P23" s="68">
        <f>+K23/O23*6</f>
        <v>7.4666666666666668</v>
      </c>
      <c r="Q23" s="12">
        <f t="shared" si="0"/>
        <v>8.3077425193229192E-4</v>
      </c>
    </row>
    <row r="24" spans="1:17" x14ac:dyDescent="0.25">
      <c r="A24" s="69" t="s">
        <v>294</v>
      </c>
      <c r="B24" s="63">
        <f>D24-C24</f>
        <v>375</v>
      </c>
      <c r="C24" s="70">
        <v>100</v>
      </c>
      <c r="D24" s="71">
        <v>475</v>
      </c>
      <c r="E24" s="63">
        <f>G24-F24</f>
        <v>315</v>
      </c>
      <c r="F24" s="66">
        <v>95</v>
      </c>
      <c r="G24" s="66">
        <v>410</v>
      </c>
      <c r="H24" s="63">
        <f>J24-I24</f>
        <v>310</v>
      </c>
      <c r="I24" s="70">
        <v>100</v>
      </c>
      <c r="J24" s="71">
        <v>410</v>
      </c>
      <c r="K24" s="63">
        <f>M24-L24</f>
        <v>460</v>
      </c>
      <c r="L24" s="7">
        <v>140</v>
      </c>
      <c r="M24" s="7">
        <v>600</v>
      </c>
      <c r="N24" s="67">
        <f>+K24-E24</f>
        <v>145</v>
      </c>
      <c r="O24" s="55">
        <v>70</v>
      </c>
      <c r="P24" s="68">
        <f>+K24/O24*6</f>
        <v>39.428571428571431</v>
      </c>
      <c r="Q24" s="12">
        <f t="shared" si="0"/>
        <v>6.824217069443826E-4</v>
      </c>
    </row>
    <row r="25" spans="1:17" x14ac:dyDescent="0.25">
      <c r="A25" s="69" t="s">
        <v>281</v>
      </c>
      <c r="B25" s="63">
        <f>D25-C25</f>
        <v>290</v>
      </c>
      <c r="C25" s="70">
        <v>55</v>
      </c>
      <c r="D25" s="71">
        <v>345</v>
      </c>
      <c r="E25" s="63">
        <f>G25-F25</f>
        <v>285</v>
      </c>
      <c r="F25" s="66">
        <v>105</v>
      </c>
      <c r="G25" s="66">
        <v>390</v>
      </c>
      <c r="H25" s="63">
        <f>J25-I25</f>
        <v>330</v>
      </c>
      <c r="I25" s="70">
        <v>120</v>
      </c>
      <c r="J25" s="71">
        <v>450</v>
      </c>
      <c r="K25" s="63">
        <f>M25-L25</f>
        <v>310</v>
      </c>
      <c r="L25" s="7">
        <v>105</v>
      </c>
      <c r="M25" s="7">
        <v>415</v>
      </c>
      <c r="N25" s="67">
        <f>+K25-E25</f>
        <v>25</v>
      </c>
      <c r="O25" s="55">
        <v>210</v>
      </c>
      <c r="P25" s="68">
        <f>+K25/O25*6</f>
        <v>8.8571428571428577</v>
      </c>
      <c r="Q25" s="12">
        <f t="shared" si="0"/>
        <v>4.5989288946251871E-4</v>
      </c>
    </row>
    <row r="26" spans="1:17" x14ac:dyDescent="0.25">
      <c r="A26" s="69" t="s">
        <v>292</v>
      </c>
      <c r="B26" s="63">
        <f>D26-C26</f>
        <v>1460</v>
      </c>
      <c r="C26" s="70">
        <v>625</v>
      </c>
      <c r="D26" s="71">
        <v>2085</v>
      </c>
      <c r="E26" s="63">
        <f>G26-F26</f>
        <v>1145</v>
      </c>
      <c r="F26" s="66">
        <v>430</v>
      </c>
      <c r="G26" s="66">
        <v>1575</v>
      </c>
      <c r="H26" s="63">
        <f>J26-I26</f>
        <v>1105</v>
      </c>
      <c r="I26" s="70">
        <v>415</v>
      </c>
      <c r="J26" s="71">
        <v>1520</v>
      </c>
      <c r="K26" s="63">
        <f>M26-L26</f>
        <v>285</v>
      </c>
      <c r="L26" s="7">
        <v>80</v>
      </c>
      <c r="M26" s="7">
        <v>365</v>
      </c>
      <c r="N26" s="67">
        <f>+K26-E26</f>
        <v>-860</v>
      </c>
      <c r="O26" s="55">
        <v>410</v>
      </c>
      <c r="P26" s="68">
        <f>+K26/O26*6</f>
        <v>4.1707317073170724</v>
      </c>
      <c r="Q26" s="12">
        <f t="shared" si="0"/>
        <v>4.2280475321554141E-4</v>
      </c>
    </row>
    <row r="27" spans="1:17" x14ac:dyDescent="0.25">
      <c r="A27" s="69" t="s">
        <v>284</v>
      </c>
      <c r="B27" s="63">
        <f>D27-C27</f>
        <v>190</v>
      </c>
      <c r="C27" s="70">
        <v>65</v>
      </c>
      <c r="D27" s="71">
        <v>255</v>
      </c>
      <c r="E27" s="63">
        <f>G27-F27</f>
        <v>220</v>
      </c>
      <c r="F27" s="66">
        <v>65</v>
      </c>
      <c r="G27" s="66">
        <v>285</v>
      </c>
      <c r="H27" s="63">
        <f>J27-I27</f>
        <v>265</v>
      </c>
      <c r="I27" s="70">
        <v>115</v>
      </c>
      <c r="J27" s="71">
        <v>380</v>
      </c>
      <c r="K27" s="63">
        <f>M27-L27</f>
        <v>215</v>
      </c>
      <c r="L27" s="7">
        <v>145</v>
      </c>
      <c r="M27" s="7">
        <v>360</v>
      </c>
      <c r="N27" s="67">
        <f>+K27-E27</f>
        <v>-5</v>
      </c>
      <c r="O27" s="55">
        <v>100</v>
      </c>
      <c r="P27" s="68">
        <f>+K27/O27*6</f>
        <v>12.899999999999999</v>
      </c>
      <c r="Q27" s="12">
        <f t="shared" si="0"/>
        <v>3.1895797172400495E-4</v>
      </c>
    </row>
    <row r="28" spans="1:17" x14ac:dyDescent="0.25">
      <c r="A28" s="69" t="s">
        <v>278</v>
      </c>
      <c r="B28" s="63">
        <f>D28-C28</f>
        <v>335</v>
      </c>
      <c r="C28" s="70">
        <v>80</v>
      </c>
      <c r="D28" s="71">
        <v>415</v>
      </c>
      <c r="E28" s="63">
        <f>G28-F28</f>
        <v>235</v>
      </c>
      <c r="F28" s="66">
        <v>95</v>
      </c>
      <c r="G28" s="66">
        <v>330</v>
      </c>
      <c r="H28" s="63">
        <f>J28-I28</f>
        <v>205</v>
      </c>
      <c r="I28" s="70">
        <v>45</v>
      </c>
      <c r="J28" s="71">
        <v>250</v>
      </c>
      <c r="K28" s="63">
        <f>M28-L28</f>
        <v>200</v>
      </c>
      <c r="L28" s="7">
        <v>70</v>
      </c>
      <c r="M28" s="7">
        <v>270</v>
      </c>
      <c r="N28" s="67">
        <f>+K28-E28</f>
        <v>-35</v>
      </c>
      <c r="O28" s="55">
        <v>105</v>
      </c>
      <c r="P28" s="68">
        <f>+K28/O28*6</f>
        <v>11.428571428571427</v>
      </c>
      <c r="Q28" s="12">
        <f t="shared" si="0"/>
        <v>2.9670508997581854E-4</v>
      </c>
    </row>
    <row r="29" spans="1:17" x14ac:dyDescent="0.25">
      <c r="A29" s="69" t="s">
        <v>295</v>
      </c>
      <c r="B29" s="63">
        <f>D29-C29</f>
        <v>85</v>
      </c>
      <c r="C29" s="70">
        <v>25</v>
      </c>
      <c r="D29" s="71">
        <v>110</v>
      </c>
      <c r="E29" s="63">
        <f>G29-F29</f>
        <v>115</v>
      </c>
      <c r="F29" s="66">
        <v>30</v>
      </c>
      <c r="G29" s="66">
        <v>145</v>
      </c>
      <c r="H29" s="63">
        <f>J29-I29</f>
        <v>120</v>
      </c>
      <c r="I29" s="70">
        <v>35</v>
      </c>
      <c r="J29" s="71">
        <v>155</v>
      </c>
      <c r="K29" s="63">
        <f>M29-L29</f>
        <v>140</v>
      </c>
      <c r="L29" s="7">
        <v>40</v>
      </c>
      <c r="M29" s="7">
        <v>180</v>
      </c>
      <c r="N29" s="67">
        <f>+K29-E29</f>
        <v>25</v>
      </c>
      <c r="O29" s="55">
        <v>35</v>
      </c>
      <c r="P29" s="68">
        <f>+K29/O29*6</f>
        <v>24</v>
      </c>
      <c r="Q29" s="12">
        <f t="shared" si="0"/>
        <v>2.0769356298307298E-4</v>
      </c>
    </row>
    <row r="30" spans="1:17" x14ac:dyDescent="0.25">
      <c r="A30" s="69" t="s">
        <v>279</v>
      </c>
      <c r="B30" s="63">
        <f>D30-C30</f>
        <v>400</v>
      </c>
      <c r="C30" s="70">
        <v>280</v>
      </c>
      <c r="D30" s="71">
        <v>680</v>
      </c>
      <c r="E30" s="63">
        <f>G30-F30</f>
        <v>90</v>
      </c>
      <c r="F30" s="66">
        <v>70</v>
      </c>
      <c r="G30" s="66">
        <v>160</v>
      </c>
      <c r="H30" s="63">
        <f>J30-I30</f>
        <v>70</v>
      </c>
      <c r="I30" s="70">
        <v>55</v>
      </c>
      <c r="J30" s="71">
        <v>125</v>
      </c>
      <c r="K30" s="63">
        <f>M30-L30</f>
        <v>105</v>
      </c>
      <c r="L30" s="7">
        <v>90</v>
      </c>
      <c r="M30" s="7">
        <v>195</v>
      </c>
      <c r="N30" s="67">
        <f>+K30-E30</f>
        <v>15</v>
      </c>
      <c r="O30" s="55">
        <v>175</v>
      </c>
      <c r="P30" s="68">
        <f>+K30/O30*6</f>
        <v>3.5999999999999996</v>
      </c>
      <c r="Q30" s="12">
        <f t="shared" si="0"/>
        <v>1.5577017223730472E-4</v>
      </c>
    </row>
    <row r="31" spans="1:17" x14ac:dyDescent="0.25">
      <c r="A31" s="69" t="s">
        <v>291</v>
      </c>
      <c r="B31" s="63">
        <f>D31-C31</f>
        <v>35</v>
      </c>
      <c r="C31" s="70">
        <v>20</v>
      </c>
      <c r="D31" s="71">
        <v>55</v>
      </c>
      <c r="E31" s="63">
        <f>G31-F31</f>
        <v>40</v>
      </c>
      <c r="F31" s="66">
        <v>5</v>
      </c>
      <c r="G31" s="66">
        <v>45</v>
      </c>
      <c r="H31" s="63">
        <f>J31-I31</f>
        <v>65</v>
      </c>
      <c r="I31" s="70">
        <v>25</v>
      </c>
      <c r="J31" s="71">
        <v>90</v>
      </c>
      <c r="K31" s="63">
        <f>M31-L31</f>
        <v>70</v>
      </c>
      <c r="L31" s="7">
        <v>20</v>
      </c>
      <c r="M31" s="7">
        <v>90</v>
      </c>
      <c r="N31" s="67">
        <f>+K31-E31</f>
        <v>30</v>
      </c>
      <c r="O31" s="55">
        <v>235</v>
      </c>
      <c r="P31" s="68">
        <f>+K31/O31*6</f>
        <v>1.7872340425531914</v>
      </c>
      <c r="Q31" s="12">
        <f t="shared" si="0"/>
        <v>1.0384678149153649E-4</v>
      </c>
    </row>
    <row r="32" spans="1:17" x14ac:dyDescent="0.25">
      <c r="A32" s="69" t="s">
        <v>286</v>
      </c>
      <c r="B32" s="63">
        <f>D32-C32</f>
        <v>65</v>
      </c>
      <c r="C32" s="70">
        <v>25</v>
      </c>
      <c r="D32" s="71">
        <v>90</v>
      </c>
      <c r="E32" s="63">
        <f>G32-F32</f>
        <v>60</v>
      </c>
      <c r="F32" s="66">
        <v>25</v>
      </c>
      <c r="G32" s="66">
        <v>85</v>
      </c>
      <c r="H32" s="63">
        <f>J32-I32</f>
        <v>90</v>
      </c>
      <c r="I32" s="70">
        <v>35</v>
      </c>
      <c r="J32" s="71">
        <v>125</v>
      </c>
      <c r="K32" s="63">
        <f>M32-L32</f>
        <v>60</v>
      </c>
      <c r="L32" s="7">
        <v>15</v>
      </c>
      <c r="M32" s="7">
        <v>75</v>
      </c>
      <c r="N32" s="67">
        <f>+K32-E32</f>
        <v>0</v>
      </c>
      <c r="O32" s="55">
        <v>55</v>
      </c>
      <c r="P32" s="68">
        <f>+K32/O32*6</f>
        <v>6.545454545454545</v>
      </c>
      <c r="Q32" s="12">
        <f t="shared" si="0"/>
        <v>8.9011526992745563E-5</v>
      </c>
    </row>
    <row r="33" spans="1:17" x14ac:dyDescent="0.25">
      <c r="A33" s="69" t="s">
        <v>272</v>
      </c>
      <c r="B33" s="63">
        <f>D33-C33</f>
        <v>55</v>
      </c>
      <c r="C33" s="70">
        <v>15</v>
      </c>
      <c r="D33" s="71">
        <v>70</v>
      </c>
      <c r="E33" s="63">
        <f>G33-F33</f>
        <v>25</v>
      </c>
      <c r="F33" s="66">
        <v>15</v>
      </c>
      <c r="G33" s="66">
        <v>40</v>
      </c>
      <c r="H33" s="63">
        <f>J33-I33</f>
        <v>65</v>
      </c>
      <c r="I33" s="70">
        <v>15</v>
      </c>
      <c r="J33" s="71">
        <v>80</v>
      </c>
      <c r="K33" s="63">
        <f>M33-L33</f>
        <v>50</v>
      </c>
      <c r="L33" s="7">
        <v>15</v>
      </c>
      <c r="M33" s="7">
        <v>65</v>
      </c>
      <c r="N33" s="67">
        <f>+K33-E33</f>
        <v>25</v>
      </c>
      <c r="O33" s="55">
        <v>35</v>
      </c>
      <c r="P33" s="68">
        <f>+K33/O33*6</f>
        <v>8.5714285714285712</v>
      </c>
      <c r="Q33" s="12">
        <f t="shared" si="0"/>
        <v>7.4176272493954636E-5</v>
      </c>
    </row>
    <row r="34" spans="1:17" x14ac:dyDescent="0.25">
      <c r="A34" s="69" t="s">
        <v>283</v>
      </c>
      <c r="B34" s="63">
        <f>D34-C34</f>
        <v>55</v>
      </c>
      <c r="C34" s="72">
        <v>35</v>
      </c>
      <c r="D34" s="73">
        <v>90</v>
      </c>
      <c r="E34" s="63">
        <f>G34-F34</f>
        <v>80</v>
      </c>
      <c r="F34" s="66">
        <v>30</v>
      </c>
      <c r="G34" s="66">
        <v>110</v>
      </c>
      <c r="H34" s="63">
        <f>J34-I34</f>
        <v>55</v>
      </c>
      <c r="I34" s="72">
        <v>25</v>
      </c>
      <c r="J34" s="73">
        <v>80</v>
      </c>
      <c r="K34" s="63">
        <f>M34-L34</f>
        <v>30</v>
      </c>
      <c r="L34" s="7">
        <v>10</v>
      </c>
      <c r="M34" s="7">
        <v>40</v>
      </c>
      <c r="N34" s="67">
        <f>+K34-E34</f>
        <v>-50</v>
      </c>
      <c r="O34" s="55">
        <v>15</v>
      </c>
      <c r="P34" s="68">
        <f>+K34/O34*6</f>
        <v>12</v>
      </c>
      <c r="Q34" s="12">
        <f t="shared" si="0"/>
        <v>4.4505763496372781E-5</v>
      </c>
    </row>
  </sheetData>
  <autoFilter ref="A1:P34">
    <sortState ref="A2:P34">
      <sortCondition descending="1" ref="K1:K34"/>
    </sortState>
  </autoFilter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5</vt:i4>
      </vt:variant>
    </vt:vector>
  </HeadingPairs>
  <TitlesOfParts>
    <vt:vector size="14" baseType="lpstr">
      <vt:lpstr>DEMANDE ASILE FRANCE</vt:lpstr>
      <vt:lpstr>DECISIONS FR 2E TRIMESTRE 2019</vt:lpstr>
      <vt:lpstr>DECISIONS ADULTES 6 MOIS 2019 F</vt:lpstr>
      <vt:lpstr>DEMANDE EN INSTANCE FRANCE</vt:lpstr>
      <vt:lpstr>MINEURS</vt:lpstr>
      <vt:lpstr>DEMANDE EN EUROPE PAR NATIONALI</vt:lpstr>
      <vt:lpstr>DEMANDE D ASILE PAR ETAT MEMBRE</vt:lpstr>
      <vt:lpstr>DECISIONS EUROPE</vt:lpstr>
      <vt:lpstr>demandes en instance Europe</vt:lpstr>
      <vt:lpstr>'DECISIONS EUROPE'!Excel_BuiltIn__FilterDatabase</vt:lpstr>
      <vt:lpstr>'DECISIONS FR 2E TRIMESTRE 2019'!Excel_BuiltIn__FilterDatabase</vt:lpstr>
      <vt:lpstr>'DEMANDE D ASILE PAR ETAT MEMBRE'!Excel_BuiltIn__FilterDatabase</vt:lpstr>
      <vt:lpstr>'DEMANDE EN INSTANCE FRANCE'!Excel_BuiltIn__FilterDatabase</vt:lpstr>
      <vt:lpstr>'demandes en instance Europe'!Excel_BuiltIn__FilterDatabase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Gérard Sadik Cimade</dc:creator>
  <dc:description/>
  <cp:lastModifiedBy>Gérard Sadik Cimade</cp:lastModifiedBy>
  <cp:revision>5</cp:revision>
  <dcterms:created xsi:type="dcterms:W3CDTF">2019-09-12T16:15:26Z</dcterms:created>
  <dcterms:modified xsi:type="dcterms:W3CDTF">2019-09-17T13:35:20Z</dcterms:modified>
  <dc:language>fr-FR</dc:language>
</cp:coreProperties>
</file>